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xr:revisionPtr revIDLastSave="0" documentId="8_{0ABA0C7E-CD9B-410F-BF4A-1A92C9E2FED9}" xr6:coauthVersionLast="45" xr6:coauthVersionMax="45" xr10:uidLastSave="{00000000-0000-0000-0000-000000000000}"/>
  <bookViews>
    <workbookView xWindow="2340" yWindow="1152" windowWidth="19440" windowHeight="13836" xr2:uid="{00000000-000D-0000-FFFF-FFFF00000000}"/>
  </bookViews>
  <sheets>
    <sheet name="Commercial Invoice" sheetId="5" r:id="rId1"/>
    <sheet name="Example Inbond Shipment" sheetId="7" r:id="rId2"/>
    <sheet name="Example Direct Shipment" sheetId="9" r:id="rId3"/>
    <sheet name="Packing List" sheetId="8" r:id="rId4"/>
    <sheet name="Comm Inv" sheetId="2" state="hidden" r:id="rId5"/>
    <sheet name="CI Example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9" i="4" l="1"/>
  <c r="S49" i="4"/>
  <c r="V48" i="4"/>
  <c r="S48" i="4"/>
  <c r="V47" i="4"/>
  <c r="S47" i="4"/>
  <c r="V45" i="4"/>
  <c r="S45" i="4"/>
  <c r="V44" i="4"/>
  <c r="S44" i="4"/>
  <c r="V43" i="4"/>
  <c r="S43" i="4"/>
  <c r="V42" i="4"/>
  <c r="S42" i="4"/>
  <c r="V41" i="4"/>
  <c r="S41" i="4"/>
  <c r="V40" i="4"/>
  <c r="S40" i="4"/>
  <c r="V39" i="4"/>
  <c r="S39" i="4"/>
  <c r="V38" i="4"/>
  <c r="S38" i="4"/>
  <c r="V37" i="4"/>
  <c r="S37" i="4"/>
  <c r="V36" i="4"/>
  <c r="S36" i="4"/>
  <c r="V35" i="4"/>
  <c r="S35" i="4"/>
  <c r="V34" i="4"/>
  <c r="S34" i="4"/>
  <c r="V33" i="4"/>
  <c r="S33" i="4"/>
  <c r="V32" i="4"/>
  <c r="S32" i="4"/>
  <c r="V31" i="4"/>
  <c r="S31" i="4"/>
  <c r="V30" i="4"/>
  <c r="S30" i="4"/>
  <c r="V29" i="4"/>
  <c r="S29" i="4"/>
  <c r="V28" i="4"/>
  <c r="S28" i="4"/>
  <c r="V27" i="4"/>
  <c r="S27" i="4"/>
  <c r="V26" i="4"/>
  <c r="S26" i="4"/>
  <c r="V25" i="4"/>
  <c r="S25" i="4"/>
  <c r="V24" i="4"/>
  <c r="V23" i="4"/>
  <c r="V50" i="4" s="1"/>
  <c r="S23" i="4"/>
  <c r="Q53" i="2"/>
  <c r="Q54" i="2" s="1"/>
  <c r="K53" i="2"/>
  <c r="K54" i="2" s="1"/>
  <c r="V49" i="2"/>
  <c r="V48" i="2"/>
  <c r="V47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50" i="2" s="1"/>
  <c r="C62" i="8"/>
  <c r="C61" i="8"/>
  <c r="C60" i="8"/>
  <c r="C59" i="8"/>
  <c r="C58" i="8"/>
  <c r="C57" i="8"/>
  <c r="C56" i="8"/>
  <c r="C55" i="8"/>
  <c r="H53" i="8"/>
  <c r="G53" i="8"/>
  <c r="B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E53" i="8" s="1"/>
  <c r="D23" i="8"/>
  <c r="F20" i="8"/>
  <c r="D20" i="8"/>
  <c r="A20" i="8"/>
  <c r="F19" i="8"/>
  <c r="D19" i="8"/>
  <c r="A19" i="8"/>
  <c r="F18" i="8"/>
  <c r="D18" i="8"/>
  <c r="A18" i="8"/>
  <c r="F17" i="8"/>
  <c r="D17" i="8"/>
  <c r="A17" i="8"/>
  <c r="F12" i="8"/>
  <c r="F9" i="8"/>
  <c r="E7" i="8"/>
  <c r="C7" i="8"/>
  <c r="E6" i="8"/>
  <c r="C6" i="8"/>
  <c r="E5" i="8"/>
  <c r="C5" i="8"/>
  <c r="H4" i="8"/>
  <c r="E4" i="8"/>
  <c r="C4" i="8"/>
  <c r="H3" i="8"/>
  <c r="I30" i="9"/>
  <c r="I58" i="9" s="1"/>
  <c r="I29" i="7"/>
  <c r="I57" i="7" s="1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57" i="5" s="1"/>
</calcChain>
</file>

<file path=xl/sharedStrings.xml><?xml version="1.0" encoding="utf-8"?>
<sst xmlns="http://schemas.openxmlformats.org/spreadsheetml/2006/main" count="417" uniqueCount="182">
  <si>
    <t xml:space="preserve"> </t>
  </si>
  <si>
    <t>Commercial Invoice</t>
  </si>
  <si>
    <t>Page:</t>
  </si>
  <si>
    <t>of</t>
  </si>
  <si>
    <t>General Order No.:</t>
  </si>
  <si>
    <t>IncoTerms:</t>
  </si>
  <si>
    <t>Invoice No:</t>
  </si>
  <si>
    <t>Purchase Order:</t>
  </si>
  <si>
    <t>Invoice Date:</t>
  </si>
  <si>
    <t>Sold To:</t>
  </si>
  <si>
    <t>Item</t>
  </si>
  <si>
    <t>Quantity</t>
  </si>
  <si>
    <t>Unit Price</t>
  </si>
  <si>
    <t>Total Price</t>
  </si>
  <si>
    <t>Invoice Total:</t>
  </si>
  <si>
    <t>Seal#:</t>
  </si>
  <si>
    <t>Ctr#:</t>
  </si>
  <si>
    <t>Bkg#:</t>
  </si>
  <si>
    <t>Vessel:</t>
  </si>
  <si>
    <t>Close:</t>
  </si>
  <si>
    <t>Sail:</t>
  </si>
  <si>
    <t>ETA:</t>
  </si>
  <si>
    <t>SPECIAL NOTES:</t>
  </si>
  <si>
    <t>Totals</t>
  </si>
  <si>
    <t>Port:</t>
  </si>
  <si>
    <t>Payment Terms:</t>
  </si>
  <si>
    <t>Country of Acquisition:</t>
  </si>
  <si>
    <t>Country of Deviation:</t>
  </si>
  <si>
    <t>Gross Wt (lbs):</t>
  </si>
  <si>
    <t>Net Wt (lbs):</t>
  </si>
  <si>
    <t>Gross Wt (kgs):</t>
  </si>
  <si>
    <t>Net Wt (kgs):</t>
  </si>
  <si>
    <t>Net Weight</t>
  </si>
  <si>
    <t>No of Pallets:</t>
  </si>
  <si>
    <t>COO</t>
  </si>
  <si>
    <t>Regal Beloit America Inc.</t>
  </si>
  <si>
    <t>Signature:</t>
  </si>
  <si>
    <t>Ship From:</t>
  </si>
  <si>
    <t>(Name)</t>
  </si>
  <si>
    <t>Regal Part Number</t>
  </si>
  <si>
    <t>Telephone or email address</t>
  </si>
  <si>
    <t>Description of goods (English)</t>
  </si>
  <si>
    <t>Currency</t>
  </si>
  <si>
    <t>Transportation Provider:</t>
  </si>
  <si>
    <t>Freight Forwarder:</t>
  </si>
  <si>
    <t>(Address)</t>
  </si>
  <si>
    <t>(City, State, Country, Zip code)</t>
  </si>
  <si>
    <t>HS Tariff Code</t>
  </si>
  <si>
    <t>Final Destination (Ultimate Consignee)</t>
  </si>
  <si>
    <t>Inbond Shipment?</t>
  </si>
  <si>
    <t>Yes</t>
  </si>
  <si>
    <t>No</t>
  </si>
  <si>
    <t>Name 
Address
Country, City, State, Zip Code
Tax Id</t>
  </si>
  <si>
    <t>Unit of Measure</t>
  </si>
  <si>
    <t>Intermediate Destination (Ship to)</t>
  </si>
  <si>
    <t>Name 
Address
Country, City, State, Zip Code
Importer of Record Number</t>
  </si>
  <si>
    <t>Name 
Address
Country, City, State, Zip Code
Ultimate Consignee Number / Tax Id</t>
  </si>
  <si>
    <t>Example Company LTD</t>
  </si>
  <si>
    <t>First Street</t>
  </si>
  <si>
    <t>Changzhou, Juangsu Province, China, 213127</t>
  </si>
  <si>
    <t>(Tax ID or equivalent)</t>
  </si>
  <si>
    <t>FCA</t>
  </si>
  <si>
    <t>International Transport Inc</t>
  </si>
  <si>
    <t>Logistics International Inc</t>
  </si>
  <si>
    <t>Net 90</t>
  </si>
  <si>
    <t>11111111</t>
  </si>
  <si>
    <t>May-20-2021</t>
  </si>
  <si>
    <t>X</t>
  </si>
  <si>
    <t>Inbond import process to be handled by Regal designated US Custome Broker</t>
  </si>
  <si>
    <t xml:space="preserve">Regal Beloit America Inc.
200 State St.
 Beloit, Wisconsin, USA  53511
39044978000
</t>
  </si>
  <si>
    <t>Regal Beloit America Inc.
1265 Peter Cooper Dr.
El Paso, Texas, USA  79936
390449780LS</t>
  </si>
  <si>
    <t>Motores Electricos de Juarez S.de R.L. C.V
3325 Parque Juarez Ave. 
Cd. Juarez, Chih. Mexico 32650
MEJ740726LK1</t>
  </si>
  <si>
    <t>67265143S</t>
  </si>
  <si>
    <t>Stator for electric motor</t>
  </si>
  <si>
    <t>CN</t>
  </si>
  <si>
    <t>PCS</t>
  </si>
  <si>
    <t>0012300000</t>
  </si>
  <si>
    <t>ABCD1234567</t>
  </si>
  <si>
    <t>MSC Evergreen</t>
  </si>
  <si>
    <t>May-22-2021</t>
  </si>
  <si>
    <t>May-23-2021</t>
  </si>
  <si>
    <t>June -01-2021</t>
  </si>
  <si>
    <t>LA   2704</t>
  </si>
  <si>
    <t>China</t>
  </si>
  <si>
    <t>USA</t>
  </si>
  <si>
    <t>Johndoe@exampleco.com</t>
  </si>
  <si>
    <t>555-555-5555</t>
  </si>
  <si>
    <t>Currency: US Dollar</t>
  </si>
  <si>
    <t>Named Place:</t>
  </si>
  <si>
    <t>INBOND Intermediate Destination (Ship to)</t>
  </si>
  <si>
    <t>Country of
 Origin</t>
  </si>
  <si>
    <t>HTS US Code</t>
  </si>
  <si>
    <r>
      <t xml:space="preserve">Incoterm </t>
    </r>
    <r>
      <rPr>
        <sz val="10.8"/>
        <rFont val="Times New Roman"/>
        <family val="1"/>
      </rPr>
      <t>®</t>
    </r>
    <r>
      <rPr>
        <sz val="9"/>
        <rFont val="Times New Roman"/>
        <family val="1"/>
      </rPr>
      <t>:</t>
    </r>
  </si>
  <si>
    <t>COMMERCIAL INVOICE</t>
  </si>
  <si>
    <t>SOLD TO</t>
  </si>
  <si>
    <t>Name</t>
  </si>
  <si>
    <t>Address</t>
  </si>
  <si>
    <t>Country, City, State, Zip Code</t>
  </si>
  <si>
    <t>Ultimate Consignee Number / Tax Id</t>
  </si>
  <si>
    <t>Currency:</t>
  </si>
  <si>
    <t>No. of Pallets</t>
  </si>
  <si>
    <t>Gross Weight (lbs)</t>
  </si>
  <si>
    <t>Net Weights (lbs)</t>
  </si>
  <si>
    <t>Gross Weight (kgs)</t>
  </si>
  <si>
    <t>Net Weights (Kgs)</t>
  </si>
  <si>
    <t>Email:</t>
  </si>
  <si>
    <t>Telephone</t>
  </si>
  <si>
    <t>$</t>
  </si>
  <si>
    <t>Invoice Number:</t>
  </si>
  <si>
    <t>Inbond Shipment?:</t>
  </si>
  <si>
    <t>4503460001</t>
  </si>
  <si>
    <t>EXW</t>
  </si>
  <si>
    <t>200 State St.</t>
  </si>
  <si>
    <t>1265 Peter Cooper Dr.</t>
  </si>
  <si>
    <t>El Paso, Texas, USA  79936</t>
  </si>
  <si>
    <t>390449780LS</t>
  </si>
  <si>
    <t>Motores Electricos de Juarez S.de R.L. C.V</t>
  </si>
  <si>
    <t xml:space="preserve">3325 Parque Juarez Ave. </t>
  </si>
  <si>
    <t>Cd. Juarez, Chih. Mexico 32650</t>
  </si>
  <si>
    <t>MEJ740726LK1</t>
  </si>
  <si>
    <t>Regal El Paso</t>
  </si>
  <si>
    <t xml:space="preserve">These items are controlled by the U.S. Government and authorized for export only to the country of ultimate destination for use by the ultimate consignee or end-user(s) herein identified. </t>
  </si>
  <si>
    <t>They may not be resold, transferred, or otherwise disposed of, to any other country or to any person other than the authorized ultimate consignee or end-user(s),</t>
  </si>
  <si>
    <t xml:space="preserve"> either in their original form or after being incorporated into other items, without first obtaining approval from the U.S. government or as otherwise authorized by U.S. law and regulations</t>
  </si>
  <si>
    <t>pcs</t>
  </si>
  <si>
    <t>MAGU87654321</t>
  </si>
  <si>
    <t>Independence</t>
  </si>
  <si>
    <t>California</t>
  </si>
  <si>
    <t>PACKING LIST</t>
  </si>
  <si>
    <t>No of Pallets</t>
  </si>
  <si>
    <t>Pallet No</t>
  </si>
  <si>
    <t>Regal Part No</t>
  </si>
  <si>
    <t>Gross Weight</t>
  </si>
  <si>
    <t>Importer of Record Number</t>
  </si>
  <si>
    <t>City, State, Zip Code, Country</t>
  </si>
  <si>
    <t>INBOND Intermediate Consignee (Ship to)</t>
  </si>
  <si>
    <t>Notify Party</t>
  </si>
  <si>
    <t>Broker Name</t>
  </si>
  <si>
    <t>Broker contact email</t>
  </si>
  <si>
    <t>Stuffing Location:</t>
  </si>
  <si>
    <t>OTHER SPECIAL NOTES:</t>
  </si>
  <si>
    <t>UPS-SCS</t>
  </si>
  <si>
    <t>Manufacturer Name and Address:</t>
  </si>
  <si>
    <t>UPSREGALBELOITINB@ups.com</t>
  </si>
  <si>
    <t xml:space="preserve">*If Inbond shipment, select UPS-SCS Broker </t>
  </si>
  <si>
    <r>
      <t xml:space="preserve">Incoterm </t>
    </r>
    <r>
      <rPr>
        <sz val="10.8"/>
        <rFont val="Arial"/>
        <family val="2"/>
      </rPr>
      <t>®</t>
    </r>
    <r>
      <rPr>
        <sz val="10"/>
        <rFont val="Arial"/>
        <family val="2"/>
      </rPr>
      <t>:</t>
    </r>
  </si>
  <si>
    <t>No.1 Xin Heng Road</t>
  </si>
  <si>
    <t>Xinhua Village, Chunjiang Town, Xin Bei District</t>
  </si>
  <si>
    <t>Manufacturer Name and Address: Example Company LTD , No.1 Xin Heng Road, Xinhua Village, Chunjiang Town, Xin Bei District</t>
  </si>
  <si>
    <t>Stuffing Location: China Crating Company, Hangzhou Bay China</t>
  </si>
  <si>
    <t>DAP</t>
  </si>
  <si>
    <t>4503460002</t>
  </si>
  <si>
    <t>Regal Beloit America Inc</t>
  </si>
  <si>
    <t>390449780LN</t>
  </si>
  <si>
    <t>19222 HIGHWAY AC</t>
  </si>
  <si>
    <t>Lincoln, Missouri USA 65338</t>
  </si>
  <si>
    <t>Beloit, Wisconsin, USA  53511</t>
  </si>
  <si>
    <t>Noatum Logistics</t>
  </si>
  <si>
    <t>RegalbrokerageUSORD@NoatumLogistics.com</t>
  </si>
  <si>
    <t>IN</t>
  </si>
  <si>
    <t>MAGU12345678</t>
  </si>
  <si>
    <t>0987654321</t>
  </si>
  <si>
    <t>Freedom</t>
  </si>
  <si>
    <t>77777777777</t>
  </si>
  <si>
    <t>Manufacturer Name and Address: Manufacturing Example LTD, RAJKOT GUJARAT, INDIA</t>
  </si>
  <si>
    <t>Stuffing Location: India Crating Company</t>
  </si>
  <si>
    <t>example@ManufacturingLTD.com</t>
  </si>
  <si>
    <t>111-111-1111</t>
  </si>
  <si>
    <t>John Doe</t>
  </si>
  <si>
    <t>Jane Doe</t>
  </si>
  <si>
    <t>example@company.com</t>
  </si>
  <si>
    <t>111-111-11111</t>
  </si>
  <si>
    <t xml:space="preserve">Seller: </t>
  </si>
  <si>
    <t>Sold By:</t>
  </si>
  <si>
    <t>390449780AA</t>
  </si>
  <si>
    <t>HTSUS</t>
  </si>
  <si>
    <t>Example Company USA</t>
  </si>
  <si>
    <t>1 Main Street</t>
  </si>
  <si>
    <t>Chula Vista, CA</t>
  </si>
  <si>
    <r>
      <t xml:space="preserve">SPECIAL REQUIREMENT FOR </t>
    </r>
    <r>
      <rPr>
        <b/>
        <sz val="10"/>
        <rFont val="Arial"/>
        <family val="2"/>
      </rPr>
      <t>ISF</t>
    </r>
    <r>
      <rPr>
        <sz val="10"/>
        <rFont val="Arial"/>
        <family val="2"/>
      </rPr>
      <t>: Notify Noatum Logistics for ISF filing</t>
    </r>
  </si>
  <si>
    <r>
      <t xml:space="preserve">SPECIAL REQUIREMENT FOR </t>
    </r>
    <r>
      <rPr>
        <b/>
        <sz val="10"/>
        <rFont val="Arial"/>
        <family val="2"/>
      </rPr>
      <t>ISF</t>
    </r>
    <r>
      <rPr>
        <sz val="10"/>
        <rFont val="Arial"/>
        <family val="2"/>
      </rPr>
      <t>:  Contact Regal designated Broker for ISF filing and any other special requirements</t>
    </r>
  </si>
  <si>
    <r>
      <t>Incoterm</t>
    </r>
    <r>
      <rPr>
        <sz val="10.8"/>
        <rFont val="Arial"/>
        <family val="2"/>
      </rPr>
      <t>®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</si>
</sst>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&quot;$&quot;#,##0.00"/>
    <numFmt numFmtId="165" formatCode="mmmm\ d\,\ yyyy"/>
    <numFmt numFmtId="166" formatCode="0.0"/>
    <numFmt numFmtId="167" formatCode="00000"/>
    <numFmt numFmtId="168" formatCode="dd\-mmm\-yy"/>
    <numFmt numFmtId="169" formatCode="#,##0;\-#,##0;&quot;-&quot;"/>
    <numFmt numFmtId="170" formatCode="&quot;SFr.&quot;#,##0;[Red]&quot;SFr.&quot;\-#,##0"/>
    <numFmt numFmtId="171" formatCode="#,##0.00&quot; F&quot;_);\(#,##0.00&quot; F&quot;\)"/>
    <numFmt numFmtId="172" formatCode="#,##0.00&quot; F&quot;_);[Red]\(#,##0.00&quot; F&quot;\)"/>
    <numFmt numFmtId="173" formatCode="[$-409]mmmm\ d\,\ yyyy;@"/>
    <numFmt numFmtId="174" formatCode="_(* #,##0_);_(* \(#,##0\);_(* &quot;-&quot;??_);_(@_)"/>
    <numFmt numFmtId="175" formatCode="[$-409]d\-mmm\-yy;@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1"/>
      <name val="‚l‚r ‚oƒSƒVƒbƒN"/>
      <family val="3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9.5"/>
      <name val="Times New Roman"/>
      <family val="1"/>
    </font>
    <font>
      <b/>
      <sz val="18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9"/>
      <name val="Arial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Times New Roman"/>
      <family val="1"/>
    </font>
    <font>
      <i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.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sz val="10.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9" fontId="4" fillId="0" borderId="0" applyFill="0" applyBorder="0" applyAlignment="0"/>
    <xf numFmtId="43" fontId="1" fillId="0" borderId="0" applyFont="0" applyFill="0" applyBorder="0" applyAlignment="0" applyProtection="0"/>
    <xf numFmtId="0" fontId="5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6" fillId="0" borderId="0" applyNumberFormat="0" applyFill="0" applyBorder="0" applyAlignment="0" applyProtection="0">
      <alignment vertical="top"/>
      <protection locked="0"/>
    </xf>
    <xf numFmtId="170" fontId="7" fillId="0" borderId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/>
    <xf numFmtId="0" fontId="11" fillId="0" borderId="0">
      <alignment horizontal="center"/>
    </xf>
  </cellStyleXfs>
  <cellXfs count="348">
    <xf numFmtId="0" fontId="0" fillId="0" borderId="0" xfId="0"/>
    <xf numFmtId="0" fontId="12" fillId="0" borderId="3" xfId="0" applyFont="1" applyBorder="1"/>
    <xf numFmtId="0" fontId="12" fillId="0" borderId="4" xfId="0" applyFont="1" applyBorder="1"/>
    <xf numFmtId="0" fontId="12" fillId="0" borderId="0" xfId="0" applyFont="1"/>
    <xf numFmtId="0" fontId="12" fillId="0" borderId="5" xfId="0" applyFont="1" applyBorder="1"/>
    <xf numFmtId="0" fontId="12" fillId="0" borderId="0" xfId="0" applyFont="1" applyBorder="1"/>
    <xf numFmtId="0" fontId="12" fillId="0" borderId="6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5" fillId="0" borderId="7" xfId="0" applyFont="1" applyBorder="1" applyAlignment="1" applyProtection="1">
      <alignment horizontal="right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7" xfId="0" applyFont="1" applyBorder="1" applyProtection="1">
      <protection hidden="1"/>
    </xf>
    <xf numFmtId="0" fontId="5" fillId="0" borderId="8" xfId="0" applyFont="1" applyBorder="1" applyProtection="1">
      <protection hidden="1"/>
    </xf>
    <xf numFmtId="0" fontId="5" fillId="0" borderId="9" xfId="0" applyFont="1" applyBorder="1" applyAlignment="1">
      <alignment horizontal="center"/>
    </xf>
    <xf numFmtId="0" fontId="16" fillId="0" borderId="0" xfId="0" applyFont="1"/>
    <xf numFmtId="0" fontId="0" fillId="0" borderId="0" xfId="0" applyBorder="1" applyAlignment="1"/>
    <xf numFmtId="0" fontId="0" fillId="0" borderId="6" xfId="0" applyBorder="1" applyAlignment="1"/>
    <xf numFmtId="0" fontId="5" fillId="0" borderId="0" xfId="0" applyFont="1" applyAlignment="1">
      <alignment horizontal="center" vertical="center"/>
    </xf>
    <xf numFmtId="0" fontId="18" fillId="0" borderId="0" xfId="0" applyFont="1"/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/>
    <xf numFmtId="0" fontId="0" fillId="0" borderId="8" xfId="0" applyBorder="1" applyAlignment="1"/>
    <xf numFmtId="0" fontId="16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locked="0"/>
    </xf>
    <xf numFmtId="164" fontId="5" fillId="0" borderId="0" xfId="0" applyNumberFormat="1" applyFont="1" applyBorder="1" applyAlignment="1" applyProtection="1">
      <alignment horizontal="center"/>
      <protection hidden="1"/>
    </xf>
    <xf numFmtId="164" fontId="5" fillId="0" borderId="6" xfId="0" applyNumberFormat="1" applyFont="1" applyBorder="1" applyAlignment="1" applyProtection="1">
      <alignment horizontal="center"/>
      <protection hidden="1"/>
    </xf>
    <xf numFmtId="164" fontId="5" fillId="0" borderId="5" xfId="6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top"/>
    </xf>
    <xf numFmtId="0" fontId="5" fillId="0" borderId="5" xfId="0" applyFont="1" applyBorder="1" applyAlignment="1" applyProtection="1">
      <alignment horizontal="left"/>
      <protection locked="0"/>
    </xf>
    <xf numFmtId="0" fontId="12" fillId="0" borderId="3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 wrapText="1"/>
    </xf>
    <xf numFmtId="0" fontId="24" fillId="0" borderId="6" xfId="0" applyFont="1" applyBorder="1" applyAlignment="1">
      <alignment horizontal="right" wrapText="1"/>
    </xf>
    <xf numFmtId="0" fontId="24" fillId="0" borderId="5" xfId="0" applyFont="1" applyBorder="1" applyAlignment="1">
      <alignment horizontal="right" wrapText="1"/>
    </xf>
    <xf numFmtId="0" fontId="24" fillId="0" borderId="11" xfId="0" applyFont="1" applyBorder="1" applyAlignment="1">
      <alignment horizontal="right" wrapText="1"/>
    </xf>
    <xf numFmtId="0" fontId="24" fillId="0" borderId="7" xfId="0" applyFont="1" applyBorder="1" applyAlignment="1">
      <alignment horizontal="right" wrapText="1"/>
    </xf>
    <xf numFmtId="0" fontId="24" fillId="0" borderId="8" xfId="0" applyFont="1" applyBorder="1" applyAlignment="1">
      <alignment horizontal="right" wrapText="1"/>
    </xf>
    <xf numFmtId="0" fontId="11" fillId="0" borderId="0" xfId="6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12" fillId="0" borderId="9" xfId="0" applyFont="1" applyBorder="1" applyAlignment="1">
      <alignment horizontal="left"/>
    </xf>
    <xf numFmtId="0" fontId="11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16" fillId="0" borderId="9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0" fillId="0" borderId="0" xfId="0" applyFont="1"/>
    <xf numFmtId="0" fontId="0" fillId="0" borderId="16" xfId="0" applyBorder="1"/>
    <xf numFmtId="0" fontId="0" fillId="0" borderId="17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5" xfId="0" applyBorder="1"/>
    <xf numFmtId="0" fontId="29" fillId="0" borderId="0" xfId="0" applyFont="1" applyAlignment="1">
      <alignment horizontal="center"/>
    </xf>
    <xf numFmtId="0" fontId="0" fillId="0" borderId="20" xfId="0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21" xfId="0" applyBorder="1"/>
    <xf numFmtId="0" fontId="0" fillId="0" borderId="9" xfId="0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/>
    <xf numFmtId="0" fontId="29" fillId="0" borderId="0" xfId="0" applyFont="1"/>
    <xf numFmtId="0" fontId="0" fillId="0" borderId="4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0" xfId="0" applyBorder="1"/>
    <xf numFmtId="0" fontId="24" fillId="0" borderId="3" xfId="0" applyFont="1" applyBorder="1"/>
    <xf numFmtId="0" fontId="24" fillId="0" borderId="0" xfId="0" applyFont="1" applyAlignment="1">
      <alignment horizontal="right"/>
    </xf>
    <xf numFmtId="0" fontId="24" fillId="0" borderId="24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1" fillId="0" borderId="28" xfId="0" applyFont="1" applyBorder="1"/>
    <xf numFmtId="0" fontId="24" fillId="0" borderId="15" xfId="0" applyFont="1" applyBorder="1"/>
    <xf numFmtId="0" fontId="21" fillId="0" borderId="15" xfId="0" applyFont="1" applyBorder="1"/>
    <xf numFmtId="0" fontId="21" fillId="0" borderId="29" xfId="0" applyFont="1" applyBorder="1"/>
    <xf numFmtId="0" fontId="0" fillId="0" borderId="9" xfId="0" applyBorder="1"/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6" xfId="0" applyNumberFormat="1" applyBorder="1"/>
    <xf numFmtId="0" fontId="0" fillId="0" borderId="23" xfId="0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22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8" fillId="0" borderId="9" xfId="0" applyFont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4" fillId="0" borderId="5" xfId="0" applyFont="1" applyBorder="1"/>
    <xf numFmtId="0" fontId="24" fillId="0" borderId="9" xfId="0" applyFont="1" applyBorder="1" applyAlignment="1">
      <alignment horizontal="right"/>
    </xf>
    <xf numFmtId="3" fontId="0" fillId="0" borderId="9" xfId="0" applyNumberFormat="1" applyBorder="1"/>
    <xf numFmtId="0" fontId="0" fillId="0" borderId="0" xfId="0" applyBorder="1" applyAlignment="1">
      <alignment horizontal="right"/>
    </xf>
    <xf numFmtId="0" fontId="29" fillId="0" borderId="0" xfId="0" applyFont="1" applyAlignment="1">
      <alignment horizontal="right"/>
    </xf>
    <xf numFmtId="0" fontId="29" fillId="0" borderId="38" xfId="0" applyFont="1" applyBorder="1" applyAlignment="1">
      <alignment horizontal="right"/>
    </xf>
    <xf numFmtId="0" fontId="29" fillId="0" borderId="5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3" fontId="0" fillId="0" borderId="5" xfId="0" applyNumberFormat="1" applyBorder="1"/>
    <xf numFmtId="0" fontId="29" fillId="0" borderId="0" xfId="0" applyFont="1" applyAlignment="1">
      <alignment horizontal="left"/>
    </xf>
    <xf numFmtId="0" fontId="24" fillId="0" borderId="24" xfId="0" applyFont="1" applyFill="1" applyBorder="1" applyAlignment="1">
      <alignment horizontal="center" wrapText="1"/>
    </xf>
    <xf numFmtId="0" fontId="25" fillId="0" borderId="5" xfId="0" applyFont="1" applyBorder="1"/>
    <xf numFmtId="0" fontId="0" fillId="0" borderId="0" xfId="0" quotePrefix="1" applyFill="1"/>
    <xf numFmtId="0" fontId="24" fillId="0" borderId="1" xfId="0" applyFont="1" applyBorder="1"/>
    <xf numFmtId="0" fontId="24" fillId="0" borderId="17" xfId="0" applyFont="1" applyBorder="1"/>
    <xf numFmtId="0" fontId="25" fillId="0" borderId="15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14" xfId="0" applyFont="1" applyBorder="1"/>
    <xf numFmtId="0" fontId="24" fillId="0" borderId="0" xfId="0" applyFont="1"/>
    <xf numFmtId="0" fontId="31" fillId="0" borderId="0" xfId="0" applyFont="1"/>
    <xf numFmtId="0" fontId="24" fillId="0" borderId="16" xfId="0" applyFont="1" applyBorder="1"/>
    <xf numFmtId="0" fontId="2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24" fillId="0" borderId="19" xfId="0" applyFont="1" applyBorder="1"/>
    <xf numFmtId="0" fontId="24" fillId="0" borderId="0" xfId="0" applyFont="1" applyBorder="1"/>
    <xf numFmtId="0" fontId="24" fillId="0" borderId="1" xfId="0" applyFont="1" applyBorder="1" applyAlignment="1">
      <alignment horizontal="right"/>
    </xf>
    <xf numFmtId="0" fontId="24" fillId="0" borderId="18" xfId="0" applyFont="1" applyBorder="1"/>
    <xf numFmtId="0" fontId="24" fillId="0" borderId="17" xfId="0" applyFont="1" applyBorder="1" applyAlignment="1">
      <alignment horizontal="left" vertical="center"/>
    </xf>
    <xf numFmtId="0" fontId="24" fillId="0" borderId="1" xfId="0" applyFont="1" applyBorder="1" applyAlignment="1">
      <alignment horizontal="center"/>
    </xf>
    <xf numFmtId="0" fontId="24" fillId="0" borderId="38" xfId="0" applyFont="1" applyBorder="1"/>
    <xf numFmtId="0" fontId="24" fillId="0" borderId="6" xfId="0" applyFont="1" applyBorder="1"/>
    <xf numFmtId="0" fontId="34" fillId="0" borderId="5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24" fillId="0" borderId="20" xfId="0" applyFont="1" applyBorder="1"/>
    <xf numFmtId="0" fontId="24" fillId="0" borderId="7" xfId="0" applyFont="1" applyBorder="1"/>
    <xf numFmtId="0" fontId="24" fillId="0" borderId="11" xfId="0" applyFont="1" applyBorder="1"/>
    <xf numFmtId="0" fontId="24" fillId="0" borderId="8" xfId="0" applyFont="1" applyBorder="1"/>
    <xf numFmtId="0" fontId="24" fillId="0" borderId="21" xfId="0" applyFont="1" applyBorder="1"/>
    <xf numFmtId="0" fontId="24" fillId="0" borderId="23" xfId="0" applyFont="1" applyBorder="1" applyAlignment="1">
      <alignment wrapText="1"/>
    </xf>
    <xf numFmtId="0" fontId="24" fillId="0" borderId="24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24" xfId="0" applyFont="1" applyBorder="1" applyAlignment="1">
      <alignment wrapText="1"/>
    </xf>
    <xf numFmtId="0" fontId="34" fillId="0" borderId="25" xfId="0" applyFont="1" applyBorder="1" applyAlignment="1">
      <alignment horizontal="center" wrapText="1"/>
    </xf>
    <xf numFmtId="0" fontId="24" fillId="0" borderId="15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/>
    </xf>
    <xf numFmtId="174" fontId="24" fillId="0" borderId="10" xfId="2" applyNumberFormat="1" applyFont="1" applyBorder="1" applyAlignment="1">
      <alignment vertical="center"/>
    </xf>
    <xf numFmtId="164" fontId="24" fillId="0" borderId="5" xfId="0" applyNumberFormat="1" applyFont="1" applyBorder="1" applyAlignment="1">
      <alignment horizontal="center" vertical="center"/>
    </xf>
    <xf numFmtId="43" fontId="24" fillId="0" borderId="10" xfId="2" applyFont="1" applyBorder="1" applyAlignment="1">
      <alignment vertical="center"/>
    </xf>
    <xf numFmtId="164" fontId="24" fillId="0" borderId="16" xfId="0" applyNumberFormat="1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1" fontId="24" fillId="0" borderId="10" xfId="0" applyNumberFormat="1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1" xfId="0" applyFont="1" applyBorder="1" applyAlignment="1">
      <alignment horizontal="center" vertical="center"/>
    </xf>
    <xf numFmtId="1" fontId="24" fillId="0" borderId="26" xfId="0" applyNumberFormat="1" applyFont="1" applyBorder="1" applyAlignment="1">
      <alignment vertical="center"/>
    </xf>
    <xf numFmtId="164" fontId="24" fillId="0" borderId="11" xfId="0" applyNumberFormat="1" applyFont="1" applyBorder="1" applyAlignment="1">
      <alignment horizontal="center" vertical="center"/>
    </xf>
    <xf numFmtId="43" fontId="24" fillId="0" borderId="26" xfId="2" applyFont="1" applyBorder="1" applyAlignment="1">
      <alignment vertical="center"/>
    </xf>
    <xf numFmtId="0" fontId="34" fillId="0" borderId="0" xfId="0" applyFont="1"/>
    <xf numFmtId="164" fontId="24" fillId="0" borderId="19" xfId="0" applyNumberFormat="1" applyFont="1" applyBorder="1"/>
    <xf numFmtId="0" fontId="24" fillId="0" borderId="4" xfId="0" applyFont="1" applyBorder="1"/>
    <xf numFmtId="0" fontId="24" fillId="0" borderId="27" xfId="0" applyFont="1" applyBorder="1"/>
    <xf numFmtId="0" fontId="24" fillId="0" borderId="24" xfId="0" applyFont="1" applyBorder="1"/>
    <xf numFmtId="0" fontId="24" fillId="0" borderId="23" xfId="0" applyFont="1" applyBorder="1"/>
    <xf numFmtId="3" fontId="24" fillId="0" borderId="24" xfId="2" applyNumberFormat="1" applyFont="1" applyBorder="1"/>
    <xf numFmtId="3" fontId="24" fillId="0" borderId="39" xfId="2" applyNumberFormat="1" applyFont="1" applyBorder="1"/>
    <xf numFmtId="3" fontId="24" fillId="0" borderId="39" xfId="0" applyNumberFormat="1" applyFont="1" applyBorder="1"/>
    <xf numFmtId="3" fontId="24" fillId="0" borderId="0" xfId="2" applyNumberFormat="1" applyFont="1" applyBorder="1"/>
    <xf numFmtId="0" fontId="24" fillId="0" borderId="28" xfId="0" applyFont="1" applyBorder="1"/>
    <xf numFmtId="0" fontId="24" fillId="0" borderId="29" xfId="0" applyFont="1" applyBorder="1" applyAlignment="1">
      <alignment horizontal="left"/>
    </xf>
    <xf numFmtId="0" fontId="24" fillId="0" borderId="30" xfId="0" applyFont="1" applyBorder="1"/>
    <xf numFmtId="0" fontId="24" fillId="0" borderId="30" xfId="0" applyFont="1" applyBorder="1" applyAlignment="1">
      <alignment horizontal="right"/>
    </xf>
    <xf numFmtId="0" fontId="24" fillId="0" borderId="31" xfId="0" applyFont="1" applyBorder="1"/>
    <xf numFmtId="0" fontId="24" fillId="0" borderId="0" xfId="0" quotePrefix="1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Border="1" applyAlignment="1" applyProtection="1">
      <alignment horizontal="left"/>
      <protection locked="0"/>
    </xf>
    <xf numFmtId="165" fontId="33" fillId="0" borderId="0" xfId="0" applyNumberFormat="1" applyFont="1" applyBorder="1" applyAlignment="1" applyProtection="1">
      <alignment horizontal="left"/>
      <protection locked="0"/>
    </xf>
    <xf numFmtId="0" fontId="26" fillId="0" borderId="0" xfId="6" applyFont="1" applyBorder="1" applyAlignment="1" applyProtection="1"/>
    <xf numFmtId="0" fontId="34" fillId="0" borderId="0" xfId="0" quotePrefix="1" applyFont="1" applyAlignment="1">
      <alignment horizontal="left"/>
    </xf>
    <xf numFmtId="0" fontId="24" fillId="0" borderId="10" xfId="0" applyFont="1" applyBorder="1"/>
    <xf numFmtId="164" fontId="24" fillId="0" borderId="10" xfId="0" applyNumberFormat="1" applyFont="1" applyBorder="1"/>
    <xf numFmtId="164" fontId="24" fillId="0" borderId="16" xfId="0" applyNumberFormat="1" applyFont="1" applyBorder="1"/>
    <xf numFmtId="0" fontId="24" fillId="0" borderId="26" xfId="0" applyFont="1" applyBorder="1"/>
    <xf numFmtId="164" fontId="24" fillId="0" borderId="26" xfId="0" applyNumberFormat="1" applyFont="1" applyBorder="1"/>
    <xf numFmtId="0" fontId="24" fillId="0" borderId="9" xfId="0" applyFont="1" applyBorder="1"/>
    <xf numFmtId="14" fontId="24" fillId="0" borderId="23" xfId="0" applyNumberFormat="1" applyFont="1" applyBorder="1" applyAlignment="1">
      <alignment horizontal="left"/>
    </xf>
    <xf numFmtId="0" fontId="24" fillId="0" borderId="29" xfId="0" applyFont="1" applyBorder="1"/>
    <xf numFmtId="0" fontId="35" fillId="0" borderId="0" xfId="0" applyFont="1"/>
    <xf numFmtId="0" fontId="6" fillId="0" borderId="0" xfId="6" applyAlignment="1" applyProtection="1">
      <alignment horizontal="center"/>
    </xf>
    <xf numFmtId="0" fontId="24" fillId="0" borderId="23" xfId="0" quotePrefix="1" applyFont="1" applyBorder="1" applyAlignment="1">
      <alignment horizontal="left"/>
    </xf>
    <xf numFmtId="0" fontId="6" fillId="0" borderId="30" xfId="6" applyBorder="1" applyAlignment="1" applyProtection="1"/>
    <xf numFmtId="0" fontId="24" fillId="0" borderId="16" xfId="0" applyFont="1" applyBorder="1" applyAlignment="1">
      <alignment horizontal="left"/>
    </xf>
    <xf numFmtId="0" fontId="24" fillId="0" borderId="16" xfId="0" applyFont="1" applyBorder="1" applyAlignment="1">
      <alignment horizontal="center"/>
    </xf>
    <xf numFmtId="175" fontId="24" fillId="0" borderId="16" xfId="0" applyNumberFormat="1" applyFont="1" applyBorder="1" applyAlignment="1">
      <alignment horizontal="left"/>
    </xf>
    <xf numFmtId="0" fontId="34" fillId="0" borderId="15" xfId="0" applyFont="1" applyBorder="1" applyAlignment="1">
      <alignment horizontal="left"/>
    </xf>
    <xf numFmtId="0" fontId="34" fillId="0" borderId="15" xfId="0" quotePrefix="1" applyFont="1" applyBorder="1" applyAlignment="1">
      <alignment horizontal="left"/>
    </xf>
    <xf numFmtId="0" fontId="1" fillId="0" borderId="15" xfId="0" applyFont="1" applyBorder="1"/>
    <xf numFmtId="0" fontId="1" fillId="0" borderId="0" xfId="0" applyFont="1" applyAlignment="1">
      <alignment horizontal="right"/>
    </xf>
    <xf numFmtId="14" fontId="0" fillId="0" borderId="16" xfId="0" applyNumberFormat="1" applyBorder="1"/>
    <xf numFmtId="0" fontId="21" fillId="0" borderId="22" xfId="0" applyFont="1" applyBorder="1" applyProtection="1">
      <protection hidden="1"/>
    </xf>
    <xf numFmtId="0" fontId="21" fillId="0" borderId="2" xfId="0" applyFont="1" applyBorder="1" applyProtection="1">
      <protection hidden="1"/>
    </xf>
    <xf numFmtId="0" fontId="2" fillId="0" borderId="22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16" fillId="0" borderId="7" xfId="0" applyFont="1" applyBorder="1" applyAlignment="1" applyProtection="1">
      <alignment horizontal="left"/>
      <protection locked="0"/>
    </xf>
    <xf numFmtId="0" fontId="5" fillId="0" borderId="32" xfId="0" applyFont="1" applyBorder="1" applyAlignment="1" applyProtection="1">
      <alignment horizontal="right"/>
      <protection hidden="1"/>
    </xf>
    <xf numFmtId="0" fontId="15" fillId="0" borderId="0" xfId="0" applyFont="1" applyAlignment="1">
      <alignment horizontal="right"/>
    </xf>
    <xf numFmtId="3" fontId="5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16" fillId="0" borderId="11" xfId="0" applyFont="1" applyBorder="1" applyAlignment="1" applyProtection="1">
      <protection hidden="1"/>
    </xf>
    <xf numFmtId="0" fontId="16" fillId="0" borderId="7" xfId="0" applyFont="1" applyBorder="1" applyAlignment="1" applyProtection="1">
      <protection hidden="1"/>
    </xf>
    <xf numFmtId="0" fontId="16" fillId="0" borderId="24" xfId="0" applyFont="1" applyBorder="1" applyAlignment="1" applyProtection="1">
      <protection hidden="1"/>
    </xf>
    <xf numFmtId="0" fontId="16" fillId="0" borderId="2" xfId="0" applyFont="1" applyBorder="1" applyAlignment="1" applyProtection="1">
      <protection hidden="1"/>
    </xf>
    <xf numFmtId="0" fontId="12" fillId="0" borderId="7" xfId="0" applyFont="1" applyBorder="1" applyAlignment="1">
      <alignment horizontal="center"/>
    </xf>
    <xf numFmtId="0" fontId="5" fillId="0" borderId="5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165" fontId="5" fillId="0" borderId="0" xfId="0" applyNumberFormat="1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5" xfId="6" applyFont="1" applyBorder="1" applyAlignment="1" applyProtection="1">
      <alignment horizont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19" xfId="0" applyNumberFormat="1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2" borderId="0" xfId="0" applyFill="1" applyBorder="1" applyAlignment="1"/>
    <xf numFmtId="0" fontId="0" fillId="2" borderId="0" xfId="0" applyFill="1" applyAlignment="1"/>
    <xf numFmtId="0" fontId="0" fillId="2" borderId="6" xfId="0" applyFill="1" applyBorder="1" applyAlignment="1"/>
    <xf numFmtId="168" fontId="16" fillId="0" borderId="7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16" fillId="0" borderId="2" xfId="0" applyFont="1" applyBorder="1" applyAlignment="1" applyProtection="1">
      <alignment horizontal="left"/>
    </xf>
    <xf numFmtId="0" fontId="16" fillId="0" borderId="23" xfId="0" applyFont="1" applyBorder="1" applyAlignment="1" applyProtection="1">
      <alignment horizontal="left"/>
    </xf>
    <xf numFmtId="164" fontId="16" fillId="0" borderId="2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5" fillId="0" borderId="0" xfId="0" applyNumberFormat="1" applyFont="1" applyBorder="1" applyAlignment="1" applyProtection="1">
      <alignment horizontal="center"/>
      <protection hidden="1"/>
    </xf>
    <xf numFmtId="164" fontId="5" fillId="0" borderId="6" xfId="0" applyNumberFormat="1" applyFont="1" applyBorder="1" applyAlignment="1" applyProtection="1">
      <alignment horizontal="center"/>
      <protection hidden="1"/>
    </xf>
    <xf numFmtId="0" fontId="13" fillId="0" borderId="0" xfId="0" applyFont="1" applyBorder="1" applyAlignment="1">
      <alignment horizontal="center" vertical="top"/>
    </xf>
    <xf numFmtId="0" fontId="0" fillId="0" borderId="0" xfId="0" applyAlignment="1"/>
    <xf numFmtId="0" fontId="0" fillId="0" borderId="6" xfId="0" applyBorder="1" applyAlignment="1"/>
    <xf numFmtId="0" fontId="13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164" fontId="5" fillId="0" borderId="5" xfId="6" applyNumberFormat="1" applyFont="1" applyBorder="1" applyAlignment="1" applyProtection="1">
      <alignment horizontal="center"/>
      <protection hidden="1"/>
    </xf>
    <xf numFmtId="0" fontId="12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16" fillId="2" borderId="3" xfId="0" applyFont="1" applyFill="1" applyBorder="1" applyAlignment="1" applyProtection="1">
      <alignment horizontal="center"/>
      <protection hidden="1"/>
    </xf>
    <xf numFmtId="0" fontId="0" fillId="2" borderId="4" xfId="0" applyFill="1" applyBorder="1" applyAlignment="1"/>
    <xf numFmtId="0" fontId="16" fillId="0" borderId="2" xfId="0" applyFont="1" applyBorder="1" applyAlignment="1" applyProtection="1">
      <alignment horizontal="left"/>
      <protection locked="0"/>
    </xf>
    <xf numFmtId="173" fontId="5" fillId="0" borderId="0" xfId="0" applyNumberFormat="1" applyFont="1" applyBorder="1" applyAlignment="1" applyProtection="1">
      <alignment horizontal="left"/>
      <protection hidden="1"/>
    </xf>
    <xf numFmtId="173" fontId="12" fillId="0" borderId="0" xfId="0" applyNumberFormat="1" applyFont="1" applyAlignment="1">
      <alignment horizontal="left"/>
    </xf>
    <xf numFmtId="0" fontId="5" fillId="0" borderId="2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5" fillId="0" borderId="0" xfId="6" applyFont="1" applyBorder="1" applyAlignment="1" applyProtection="1">
      <alignment horizontal="left"/>
      <protection hidden="1"/>
    </xf>
    <xf numFmtId="0" fontId="13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left"/>
    </xf>
    <xf numFmtId="167" fontId="5" fillId="0" borderId="0" xfId="6" applyNumberFormat="1" applyFont="1" applyBorder="1" applyAlignment="1" applyProtection="1">
      <alignment horizontal="left"/>
      <protection hidden="1"/>
    </xf>
    <xf numFmtId="167" fontId="5" fillId="0" borderId="0" xfId="0" applyNumberFormat="1" applyFont="1" applyBorder="1" applyAlignment="1" applyProtection="1">
      <alignment horizontal="left"/>
      <protection hidden="1"/>
    </xf>
    <xf numFmtId="49" fontId="5" fillId="0" borderId="0" xfId="0" applyNumberFormat="1" applyFont="1" applyBorder="1" applyAlignment="1" applyProtection="1">
      <alignment horizontal="left"/>
      <protection locked="0"/>
    </xf>
    <xf numFmtId="0" fontId="11" fillId="0" borderId="3" xfId="6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>
      <alignment horizontal="center" vertical="center"/>
    </xf>
    <xf numFmtId="0" fontId="22" fillId="0" borderId="7" xfId="0" applyFont="1" applyBorder="1" applyAlignment="1" applyProtection="1">
      <alignment horizontal="right"/>
      <protection locked="0"/>
    </xf>
    <xf numFmtId="0" fontId="23" fillId="0" borderId="7" xfId="0" applyFont="1" applyBorder="1" applyAlignment="1">
      <alignment horizontal="right"/>
    </xf>
    <xf numFmtId="0" fontId="5" fillId="0" borderId="35" xfId="0" applyFont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1" fillId="0" borderId="3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left"/>
    </xf>
    <xf numFmtId="166" fontId="11" fillId="0" borderId="4" xfId="0" applyNumberFormat="1" applyFont="1" applyBorder="1" applyAlignment="1" applyProtection="1">
      <alignment horizontal="center"/>
      <protection locked="0"/>
    </xf>
    <xf numFmtId="166" fontId="11" fillId="0" borderId="34" xfId="0" applyNumberFormat="1" applyFont="1" applyBorder="1" applyAlignment="1" applyProtection="1">
      <alignment horizontal="center"/>
      <protection locked="0"/>
    </xf>
    <xf numFmtId="0" fontId="16" fillId="0" borderId="32" xfId="0" applyFont="1" applyBorder="1" applyAlignment="1" applyProtection="1">
      <alignment horizontal="right"/>
      <protection hidden="1"/>
    </xf>
    <xf numFmtId="0" fontId="5" fillId="0" borderId="5" xfId="0" applyNumberFormat="1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left"/>
    </xf>
    <xf numFmtId="0" fontId="5" fillId="0" borderId="11" xfId="6" applyFont="1" applyBorder="1" applyAlignment="1" applyProtection="1">
      <alignment horizontal="center"/>
      <protection hidden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3" xfId="6" applyFont="1" applyBorder="1" applyAlignment="1" applyProtection="1">
      <alignment horizontal="center"/>
      <protection hidden="1"/>
    </xf>
    <xf numFmtId="0" fontId="5" fillId="0" borderId="0" xfId="0" applyFont="1" applyAlignment="1">
      <alignment horizontal="right"/>
    </xf>
    <xf numFmtId="49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173" fontId="5" fillId="0" borderId="0" xfId="0" applyNumberFormat="1" applyFont="1" applyBorder="1" applyAlignment="1" applyProtection="1">
      <alignment horizontal="center"/>
      <protection hidden="1"/>
    </xf>
    <xf numFmtId="173" fontId="12" fillId="0" borderId="0" xfId="0" applyNumberFormat="1" applyFont="1" applyAlignment="1">
      <alignment horizontal="center"/>
    </xf>
    <xf numFmtId="0" fontId="24" fillId="0" borderId="5" xfId="0" applyFont="1" applyBorder="1" applyAlignment="1">
      <alignment horizontal="center"/>
    </xf>
    <xf numFmtId="0" fontId="16" fillId="0" borderId="2" xfId="0" quotePrefix="1" applyFont="1" applyBorder="1" applyAlignment="1" applyProtection="1">
      <alignment horizontal="left"/>
    </xf>
    <xf numFmtId="0" fontId="6" fillId="0" borderId="0" xfId="6" applyBorder="1" applyAlignment="1" applyProtection="1">
      <alignment horizontal="right"/>
    </xf>
    <xf numFmtId="0" fontId="26" fillId="0" borderId="0" xfId="6" applyFont="1" applyBorder="1" applyAlignment="1" applyProtection="1">
      <alignment horizontal="right"/>
    </xf>
  </cellXfs>
  <cellStyles count="15">
    <cellStyle name="Calc Currency (0)" xfId="1" xr:uid="{00000000-0005-0000-0000-000000000000}"/>
    <cellStyle name="Comma" xfId="2" builtinId="3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Hyperlink" xfId="6" builtinId="8"/>
    <cellStyle name="Normal" xfId="0" builtinId="0"/>
    <cellStyle name="Normal - Style1" xfId="7" xr:uid="{00000000-0005-0000-0000-000007000000}"/>
    <cellStyle name="Œ…‹æØ‚è [0.00]_ˆêŠÖ" xfId="8" xr:uid="{00000000-0005-0000-0000-000008000000}"/>
    <cellStyle name="Œ…‹æØ‚è_ˆêŠÖ" xfId="9" xr:uid="{00000000-0005-0000-0000-000009000000}"/>
    <cellStyle name="price" xfId="10" xr:uid="{00000000-0005-0000-0000-00000A000000}"/>
    <cellStyle name="revised" xfId="11" xr:uid="{00000000-0005-0000-0000-00000B000000}"/>
    <cellStyle name="section" xfId="12" xr:uid="{00000000-0005-0000-0000-00000C000000}"/>
    <cellStyle name="subhead" xfId="13" xr:uid="{00000000-0005-0000-0000-00000D000000}"/>
    <cellStyle name="title" xfId="14" xr:uid="{00000000-0005-0000-0000-00000E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60960</xdr:colOff>
          <xdr:row>4</xdr:row>
          <xdr:rowOff>60960</xdr:rowOff>
        </xdr:from>
        <xdr:to>
          <xdr:col>23</xdr:col>
          <xdr:colOff>213360</xdr:colOff>
          <xdr:row>5</xdr:row>
          <xdr:rowOff>99060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xample@company.com" TargetMode="External"/><Relationship Id="rId1" Type="http://schemas.openxmlformats.org/officeDocument/2006/relationships/hyperlink" Target="mailto:UPSREGALBELOITINB@ups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example@ManufacturingLTD.com" TargetMode="External"/><Relationship Id="rId1" Type="http://schemas.openxmlformats.org/officeDocument/2006/relationships/hyperlink" Target="mailto:RegalbrokerageUSORD@NoatumLogistics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ohndoe@exampleco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topLeftCell="A51" workbookViewId="0">
      <selection activeCell="C9" sqref="C9"/>
    </sheetView>
  </sheetViews>
  <sheetFormatPr defaultColWidth="9.109375" defaultRowHeight="13.2"/>
  <cols>
    <col min="1" max="1" width="14.33203125" style="136" customWidth="1"/>
    <col min="2" max="2" width="13.109375" style="136" customWidth="1"/>
    <col min="3" max="3" width="17.109375" style="136" customWidth="1"/>
    <col min="4" max="4" width="18" style="136" customWidth="1"/>
    <col min="5" max="5" width="10.109375" style="136" customWidth="1"/>
    <col min="6" max="6" width="13.109375" style="136" customWidth="1"/>
    <col min="7" max="7" width="13.5546875" style="136" customWidth="1"/>
    <col min="8" max="8" width="14.109375" style="136" customWidth="1"/>
    <col min="9" max="9" width="16.88671875" style="136" customWidth="1"/>
    <col min="10" max="16384" width="9.109375" style="136"/>
  </cols>
  <sheetData>
    <row r="1" spans="1:9">
      <c r="A1" s="133"/>
      <c r="B1" s="134"/>
      <c r="C1" s="134"/>
      <c r="D1" s="134"/>
      <c r="E1" s="134"/>
      <c r="F1" s="134"/>
      <c r="G1" s="134"/>
      <c r="H1" s="134"/>
      <c r="I1" s="135"/>
    </row>
    <row r="2" spans="1:9" ht="22.8">
      <c r="A2" s="103"/>
      <c r="D2" s="137" t="s">
        <v>93</v>
      </c>
      <c r="I2" s="138"/>
    </row>
    <row r="3" spans="1:9">
      <c r="A3" s="103"/>
      <c r="H3" s="99" t="s">
        <v>108</v>
      </c>
      <c r="I3" s="212"/>
    </row>
    <row r="4" spans="1:9">
      <c r="A4" s="103"/>
      <c r="B4" s="99" t="s">
        <v>37</v>
      </c>
      <c r="C4" s="139" t="s">
        <v>38</v>
      </c>
      <c r="E4" s="99" t="s">
        <v>173</v>
      </c>
      <c r="F4" s="139" t="s">
        <v>38</v>
      </c>
      <c r="H4" s="99" t="s">
        <v>8</v>
      </c>
      <c r="I4" s="214"/>
    </row>
    <row r="5" spans="1:9">
      <c r="A5" s="103"/>
      <c r="C5" s="139" t="s">
        <v>45</v>
      </c>
      <c r="F5" s="139" t="s">
        <v>45</v>
      </c>
      <c r="I5" s="138"/>
    </row>
    <row r="6" spans="1:9">
      <c r="A6" s="103"/>
      <c r="C6" s="139" t="s">
        <v>46</v>
      </c>
      <c r="F6" s="139" t="s">
        <v>46</v>
      </c>
      <c r="I6" s="138"/>
    </row>
    <row r="7" spans="1:9">
      <c r="A7" s="103"/>
      <c r="C7" s="139" t="s">
        <v>60</v>
      </c>
      <c r="F7" s="139" t="s">
        <v>60</v>
      </c>
      <c r="I7" s="138"/>
    </row>
    <row r="8" spans="1:9">
      <c r="A8" s="103"/>
      <c r="I8" s="138"/>
    </row>
    <row r="9" spans="1:9" ht="13.8">
      <c r="A9" s="103"/>
      <c r="B9" s="218" t="s">
        <v>181</v>
      </c>
      <c r="D9" s="140"/>
      <c r="F9" s="99" t="s">
        <v>7</v>
      </c>
      <c r="I9" s="138"/>
    </row>
    <row r="10" spans="1:9">
      <c r="A10" s="103"/>
      <c r="B10" s="99" t="s">
        <v>88</v>
      </c>
      <c r="D10" s="140"/>
      <c r="F10" s="99" t="s">
        <v>25</v>
      </c>
      <c r="I10" s="138"/>
    </row>
    <row r="11" spans="1:9">
      <c r="A11" s="103"/>
      <c r="B11" s="99" t="s">
        <v>44</v>
      </c>
      <c r="D11" s="140"/>
      <c r="F11" s="99"/>
      <c r="I11" s="138"/>
    </row>
    <row r="12" spans="1:9">
      <c r="A12" s="103"/>
      <c r="B12" s="99" t="s">
        <v>43</v>
      </c>
      <c r="D12" s="99"/>
      <c r="F12" s="99" t="s">
        <v>49</v>
      </c>
      <c r="G12" s="136" t="s">
        <v>51</v>
      </c>
      <c r="I12" s="138"/>
    </row>
    <row r="13" spans="1:9" ht="13.8" thickBot="1">
      <c r="A13" s="103"/>
      <c r="B13" s="99"/>
      <c r="D13" s="99"/>
      <c r="F13" s="99"/>
      <c r="I13" s="138"/>
    </row>
    <row r="14" spans="1:9" ht="13.8" thickBot="1">
      <c r="A14" s="103"/>
      <c r="B14" s="99"/>
      <c r="D14" s="99"/>
      <c r="F14" s="99"/>
      <c r="G14" s="131"/>
      <c r="H14" s="130" t="s">
        <v>136</v>
      </c>
      <c r="I14" s="141"/>
    </row>
    <row r="15" spans="1:9">
      <c r="A15" s="103"/>
      <c r="B15" s="99"/>
      <c r="D15" s="99"/>
      <c r="F15" s="99"/>
      <c r="G15" s="103" t="s">
        <v>137</v>
      </c>
      <c r="H15" s="142"/>
      <c r="I15" s="138"/>
    </row>
    <row r="16" spans="1:9">
      <c r="A16" s="103"/>
      <c r="B16" s="99"/>
      <c r="D16" s="99"/>
      <c r="F16" s="99"/>
      <c r="G16" s="132" t="s">
        <v>144</v>
      </c>
      <c r="H16" s="142"/>
      <c r="I16" s="138"/>
    </row>
    <row r="17" spans="1:9">
      <c r="A17" s="103"/>
      <c r="B17" s="99"/>
      <c r="D17" s="99"/>
      <c r="F17" s="99"/>
      <c r="G17" s="103" t="s">
        <v>138</v>
      </c>
      <c r="H17" s="142"/>
      <c r="I17" s="138"/>
    </row>
    <row r="18" spans="1:9" ht="13.8" thickBot="1">
      <c r="A18" s="103"/>
      <c r="D18" s="140"/>
      <c r="G18" s="103"/>
      <c r="H18" s="142"/>
      <c r="I18" s="138"/>
    </row>
    <row r="19" spans="1:9" ht="13.8" thickBot="1">
      <c r="A19" s="131"/>
      <c r="B19" s="143" t="s">
        <v>94</v>
      </c>
      <c r="C19" s="143"/>
      <c r="D19" s="144" t="s">
        <v>135</v>
      </c>
      <c r="E19" s="130"/>
      <c r="F19" s="130"/>
      <c r="G19" s="145"/>
      <c r="H19" s="146" t="s">
        <v>48</v>
      </c>
      <c r="I19" s="141"/>
    </row>
    <row r="20" spans="1:9">
      <c r="A20" s="103"/>
      <c r="D20" s="147"/>
      <c r="F20" s="148"/>
      <c r="G20" s="116"/>
      <c r="I20" s="138"/>
    </row>
    <row r="21" spans="1:9" ht="13.8">
      <c r="A21" s="149" t="s">
        <v>95</v>
      </c>
      <c r="B21" s="150"/>
      <c r="C21" s="150"/>
      <c r="D21" s="149" t="s">
        <v>95</v>
      </c>
      <c r="F21" s="148"/>
      <c r="G21" s="151" t="s">
        <v>95</v>
      </c>
      <c r="H21" s="150"/>
      <c r="I21" s="138"/>
    </row>
    <row r="22" spans="1:9" ht="13.8">
      <c r="A22" s="149" t="s">
        <v>96</v>
      </c>
      <c r="B22" s="150"/>
      <c r="C22" s="150"/>
      <c r="D22" s="149" t="s">
        <v>96</v>
      </c>
      <c r="F22" s="148"/>
      <c r="G22" s="151" t="s">
        <v>96</v>
      </c>
      <c r="H22" s="150"/>
      <c r="I22" s="138"/>
    </row>
    <row r="23" spans="1:9" ht="13.8">
      <c r="A23" s="149" t="s">
        <v>134</v>
      </c>
      <c r="B23" s="150"/>
      <c r="C23" s="150"/>
      <c r="D23" s="149" t="s">
        <v>134</v>
      </c>
      <c r="F23" s="148"/>
      <c r="G23" s="151" t="s">
        <v>97</v>
      </c>
      <c r="H23" s="150"/>
      <c r="I23" s="138"/>
    </row>
    <row r="24" spans="1:9" ht="13.8">
      <c r="A24" s="149" t="s">
        <v>133</v>
      </c>
      <c r="B24" s="150"/>
      <c r="C24" s="150"/>
      <c r="D24" s="149" t="s">
        <v>133</v>
      </c>
      <c r="F24" s="148"/>
      <c r="G24" s="151" t="s">
        <v>98</v>
      </c>
      <c r="H24" s="150"/>
      <c r="I24" s="138"/>
    </row>
    <row r="25" spans="1:9">
      <c r="A25" s="152"/>
      <c r="B25" s="153"/>
      <c r="D25" s="154"/>
      <c r="F25" s="155"/>
      <c r="G25" s="154"/>
      <c r="H25" s="153"/>
      <c r="I25" s="156"/>
    </row>
    <row r="26" spans="1:9" ht="25.5" customHeight="1">
      <c r="A26" s="112" t="s">
        <v>39</v>
      </c>
      <c r="B26" s="157"/>
      <c r="C26" s="100" t="s">
        <v>41</v>
      </c>
      <c r="D26" s="127" t="s">
        <v>175</v>
      </c>
      <c r="E26" s="158" t="s">
        <v>90</v>
      </c>
      <c r="F26" s="159" t="s">
        <v>11</v>
      </c>
      <c r="G26" s="160" t="s">
        <v>53</v>
      </c>
      <c r="H26" s="159" t="s">
        <v>12</v>
      </c>
      <c r="I26" s="161" t="s">
        <v>13</v>
      </c>
    </row>
    <row r="27" spans="1:9">
      <c r="A27" s="162"/>
      <c r="B27" s="163"/>
      <c r="C27" s="164"/>
      <c r="D27" s="165"/>
      <c r="E27" s="165"/>
      <c r="F27" s="166"/>
      <c r="G27" s="167"/>
      <c r="H27" s="168"/>
      <c r="I27" s="169">
        <f>F27*H27</f>
        <v>0</v>
      </c>
    </row>
    <row r="28" spans="1:9">
      <c r="A28" s="162"/>
      <c r="B28" s="163"/>
      <c r="C28" s="170"/>
      <c r="D28" s="165"/>
      <c r="E28" s="165"/>
      <c r="F28" s="171"/>
      <c r="G28" s="167"/>
      <c r="H28" s="168"/>
      <c r="I28" s="169">
        <f>F28*H28</f>
        <v>0</v>
      </c>
    </row>
    <row r="29" spans="1:9">
      <c r="A29" s="162"/>
      <c r="B29" s="163"/>
      <c r="C29" s="170"/>
      <c r="D29" s="165"/>
      <c r="E29" s="165"/>
      <c r="F29" s="171"/>
      <c r="G29" s="167"/>
      <c r="H29" s="168"/>
      <c r="I29" s="169">
        <f t="shared" ref="I29:I56" si="0">F29*H29</f>
        <v>0</v>
      </c>
    </row>
    <row r="30" spans="1:9">
      <c r="A30" s="162"/>
      <c r="B30" s="163"/>
      <c r="C30" s="170"/>
      <c r="D30" s="165"/>
      <c r="E30" s="165"/>
      <c r="F30" s="171"/>
      <c r="G30" s="167"/>
      <c r="H30" s="168"/>
      <c r="I30" s="169">
        <f t="shared" si="0"/>
        <v>0</v>
      </c>
    </row>
    <row r="31" spans="1:9">
      <c r="A31" s="162"/>
      <c r="B31" s="163"/>
      <c r="C31" s="170"/>
      <c r="D31" s="165"/>
      <c r="E31" s="165"/>
      <c r="F31" s="171"/>
      <c r="G31" s="167"/>
      <c r="H31" s="168"/>
      <c r="I31" s="169">
        <f t="shared" si="0"/>
        <v>0</v>
      </c>
    </row>
    <row r="32" spans="1:9">
      <c r="A32" s="162"/>
      <c r="B32" s="163"/>
      <c r="C32" s="170"/>
      <c r="D32" s="165"/>
      <c r="E32" s="165"/>
      <c r="F32" s="171"/>
      <c r="G32" s="167"/>
      <c r="H32" s="168"/>
      <c r="I32" s="169">
        <f t="shared" si="0"/>
        <v>0</v>
      </c>
    </row>
    <row r="33" spans="1:9">
      <c r="A33" s="162"/>
      <c r="B33" s="163"/>
      <c r="C33" s="170"/>
      <c r="D33" s="165"/>
      <c r="E33" s="165"/>
      <c r="F33" s="171"/>
      <c r="G33" s="167"/>
      <c r="H33" s="168"/>
      <c r="I33" s="169">
        <f t="shared" si="0"/>
        <v>0</v>
      </c>
    </row>
    <row r="34" spans="1:9">
      <c r="A34" s="162"/>
      <c r="B34" s="163"/>
      <c r="C34" s="170"/>
      <c r="D34" s="165"/>
      <c r="E34" s="165"/>
      <c r="F34" s="171"/>
      <c r="G34" s="167"/>
      <c r="H34" s="168"/>
      <c r="I34" s="169">
        <f t="shared" si="0"/>
        <v>0</v>
      </c>
    </row>
    <row r="35" spans="1:9">
      <c r="A35" s="162"/>
      <c r="B35" s="163"/>
      <c r="C35" s="170"/>
      <c r="D35" s="165"/>
      <c r="E35" s="165"/>
      <c r="F35" s="171"/>
      <c r="G35" s="167"/>
      <c r="H35" s="168"/>
      <c r="I35" s="169">
        <f t="shared" si="0"/>
        <v>0</v>
      </c>
    </row>
    <row r="36" spans="1:9">
      <c r="A36" s="162"/>
      <c r="B36" s="163"/>
      <c r="C36" s="170"/>
      <c r="D36" s="165"/>
      <c r="E36" s="165"/>
      <c r="F36" s="171"/>
      <c r="G36" s="167"/>
      <c r="H36" s="168"/>
      <c r="I36" s="169">
        <f t="shared" si="0"/>
        <v>0</v>
      </c>
    </row>
    <row r="37" spans="1:9">
      <c r="A37" s="162"/>
      <c r="B37" s="163"/>
      <c r="C37" s="170"/>
      <c r="D37" s="165"/>
      <c r="E37" s="165"/>
      <c r="F37" s="171"/>
      <c r="G37" s="167"/>
      <c r="H37" s="168"/>
      <c r="I37" s="169">
        <f t="shared" si="0"/>
        <v>0</v>
      </c>
    </row>
    <row r="38" spans="1:9">
      <c r="A38" s="162"/>
      <c r="B38" s="163"/>
      <c r="C38" s="170"/>
      <c r="D38" s="165"/>
      <c r="E38" s="165"/>
      <c r="F38" s="171"/>
      <c r="G38" s="167"/>
      <c r="H38" s="168"/>
      <c r="I38" s="169">
        <f t="shared" si="0"/>
        <v>0</v>
      </c>
    </row>
    <row r="39" spans="1:9">
      <c r="A39" s="162"/>
      <c r="B39" s="163"/>
      <c r="C39" s="170"/>
      <c r="D39" s="165"/>
      <c r="E39" s="165"/>
      <c r="F39" s="171"/>
      <c r="G39" s="167"/>
      <c r="H39" s="168"/>
      <c r="I39" s="169">
        <f t="shared" si="0"/>
        <v>0</v>
      </c>
    </row>
    <row r="40" spans="1:9">
      <c r="A40" s="162"/>
      <c r="B40" s="163"/>
      <c r="C40" s="170"/>
      <c r="D40" s="165"/>
      <c r="E40" s="165"/>
      <c r="F40" s="171"/>
      <c r="G40" s="167"/>
      <c r="H40" s="168"/>
      <c r="I40" s="169">
        <f t="shared" si="0"/>
        <v>0</v>
      </c>
    </row>
    <row r="41" spans="1:9">
      <c r="A41" s="162"/>
      <c r="B41" s="163"/>
      <c r="C41" s="170"/>
      <c r="D41" s="165"/>
      <c r="E41" s="165"/>
      <c r="F41" s="171"/>
      <c r="G41" s="167"/>
      <c r="H41" s="168"/>
      <c r="I41" s="169">
        <f t="shared" si="0"/>
        <v>0</v>
      </c>
    </row>
    <row r="42" spans="1:9">
      <c r="A42" s="162"/>
      <c r="B42" s="163"/>
      <c r="C42" s="170"/>
      <c r="D42" s="165"/>
      <c r="E42" s="165"/>
      <c r="F42" s="171"/>
      <c r="G42" s="167"/>
      <c r="H42" s="168"/>
      <c r="I42" s="169">
        <f t="shared" si="0"/>
        <v>0</v>
      </c>
    </row>
    <row r="43" spans="1:9">
      <c r="A43" s="162"/>
      <c r="B43" s="163"/>
      <c r="C43" s="170"/>
      <c r="D43" s="165"/>
      <c r="E43" s="165"/>
      <c r="F43" s="171"/>
      <c r="G43" s="167"/>
      <c r="H43" s="168"/>
      <c r="I43" s="169">
        <f t="shared" si="0"/>
        <v>0</v>
      </c>
    </row>
    <row r="44" spans="1:9">
      <c r="A44" s="162"/>
      <c r="B44" s="163"/>
      <c r="C44" s="170"/>
      <c r="D44" s="165"/>
      <c r="E44" s="165"/>
      <c r="F44" s="171"/>
      <c r="G44" s="167"/>
      <c r="H44" s="168"/>
      <c r="I44" s="169">
        <f t="shared" si="0"/>
        <v>0</v>
      </c>
    </row>
    <row r="45" spans="1:9">
      <c r="A45" s="162"/>
      <c r="B45" s="163"/>
      <c r="C45" s="170"/>
      <c r="D45" s="165"/>
      <c r="E45" s="165"/>
      <c r="F45" s="171"/>
      <c r="G45" s="167"/>
      <c r="H45" s="168"/>
      <c r="I45" s="169">
        <f t="shared" si="0"/>
        <v>0</v>
      </c>
    </row>
    <row r="46" spans="1:9">
      <c r="A46" s="162"/>
      <c r="B46" s="163"/>
      <c r="C46" s="170"/>
      <c r="D46" s="165"/>
      <c r="E46" s="165"/>
      <c r="F46" s="171"/>
      <c r="G46" s="167"/>
      <c r="H46" s="168"/>
      <c r="I46" s="169">
        <f t="shared" si="0"/>
        <v>0</v>
      </c>
    </row>
    <row r="47" spans="1:9">
      <c r="A47" s="162"/>
      <c r="B47" s="163"/>
      <c r="C47" s="170"/>
      <c r="D47" s="165"/>
      <c r="E47" s="165"/>
      <c r="F47" s="171"/>
      <c r="G47" s="167"/>
      <c r="H47" s="168"/>
      <c r="I47" s="169">
        <f t="shared" si="0"/>
        <v>0</v>
      </c>
    </row>
    <row r="48" spans="1:9">
      <c r="A48" s="162"/>
      <c r="B48" s="163"/>
      <c r="C48" s="170"/>
      <c r="D48" s="165"/>
      <c r="E48" s="165"/>
      <c r="F48" s="171"/>
      <c r="G48" s="167"/>
      <c r="H48" s="168"/>
      <c r="I48" s="169">
        <f t="shared" si="0"/>
        <v>0</v>
      </c>
    </row>
    <row r="49" spans="1:9">
      <c r="A49" s="162"/>
      <c r="B49" s="163"/>
      <c r="C49" s="170"/>
      <c r="D49" s="165"/>
      <c r="E49" s="165"/>
      <c r="F49" s="171"/>
      <c r="G49" s="167"/>
      <c r="H49" s="168"/>
      <c r="I49" s="169">
        <f t="shared" si="0"/>
        <v>0</v>
      </c>
    </row>
    <row r="50" spans="1:9">
      <c r="A50" s="162"/>
      <c r="B50" s="163"/>
      <c r="C50" s="170"/>
      <c r="D50" s="165"/>
      <c r="E50" s="165"/>
      <c r="F50" s="171"/>
      <c r="G50" s="167"/>
      <c r="H50" s="168"/>
      <c r="I50" s="169">
        <f t="shared" si="0"/>
        <v>0</v>
      </c>
    </row>
    <row r="51" spans="1:9">
      <c r="A51" s="162"/>
      <c r="B51" s="163"/>
      <c r="C51" s="170"/>
      <c r="D51" s="165"/>
      <c r="E51" s="165"/>
      <c r="F51" s="171"/>
      <c r="G51" s="167"/>
      <c r="H51" s="168"/>
      <c r="I51" s="169">
        <f t="shared" si="0"/>
        <v>0</v>
      </c>
    </row>
    <row r="52" spans="1:9">
      <c r="A52" s="162"/>
      <c r="B52" s="163"/>
      <c r="C52" s="170"/>
      <c r="D52" s="165"/>
      <c r="E52" s="165"/>
      <c r="F52" s="171"/>
      <c r="G52" s="167"/>
      <c r="H52" s="168"/>
      <c r="I52" s="169">
        <f t="shared" si="0"/>
        <v>0</v>
      </c>
    </row>
    <row r="53" spans="1:9">
      <c r="A53" s="162"/>
      <c r="B53" s="163"/>
      <c r="C53" s="170"/>
      <c r="D53" s="165"/>
      <c r="E53" s="165"/>
      <c r="F53" s="171"/>
      <c r="G53" s="167"/>
      <c r="H53" s="168"/>
      <c r="I53" s="169">
        <f t="shared" si="0"/>
        <v>0</v>
      </c>
    </row>
    <row r="54" spans="1:9">
      <c r="A54" s="162"/>
      <c r="B54" s="163"/>
      <c r="C54" s="170"/>
      <c r="D54" s="165"/>
      <c r="E54" s="165"/>
      <c r="F54" s="171"/>
      <c r="G54" s="167"/>
      <c r="H54" s="168"/>
      <c r="I54" s="169">
        <f t="shared" si="0"/>
        <v>0</v>
      </c>
    </row>
    <row r="55" spans="1:9">
      <c r="A55" s="162"/>
      <c r="B55" s="163"/>
      <c r="C55" s="170"/>
      <c r="D55" s="165"/>
      <c r="E55" s="165"/>
      <c r="F55" s="171"/>
      <c r="G55" s="167"/>
      <c r="H55" s="168"/>
      <c r="I55" s="169">
        <f t="shared" si="0"/>
        <v>0</v>
      </c>
    </row>
    <row r="56" spans="1:9" ht="13.8" thickBot="1">
      <c r="A56" s="172"/>
      <c r="B56" s="173"/>
      <c r="C56" s="174"/>
      <c r="D56" s="175"/>
      <c r="E56" s="175"/>
      <c r="F56" s="176"/>
      <c r="G56" s="177"/>
      <c r="H56" s="178"/>
      <c r="I56" s="169">
        <f t="shared" si="0"/>
        <v>0</v>
      </c>
    </row>
    <row r="57" spans="1:9" ht="14.4" thickBot="1">
      <c r="A57" s="103"/>
      <c r="G57" s="179" t="s">
        <v>14</v>
      </c>
      <c r="H57" s="99" t="s">
        <v>107</v>
      </c>
      <c r="I57" s="180">
        <f>SUM(I27:I56)</f>
        <v>0</v>
      </c>
    </row>
    <row r="58" spans="1:9">
      <c r="A58" s="103"/>
      <c r="G58" s="136" t="s">
        <v>99</v>
      </c>
      <c r="H58" s="98"/>
      <c r="I58" s="138"/>
    </row>
    <row r="59" spans="1:9">
      <c r="A59" s="220" t="s">
        <v>15</v>
      </c>
      <c r="B59" s="221"/>
      <c r="C59" s="111"/>
      <c r="D59" s="181"/>
      <c r="E59" s="181"/>
      <c r="F59" s="181"/>
      <c r="G59" s="181"/>
      <c r="H59" s="181"/>
      <c r="I59" s="182"/>
    </row>
    <row r="60" spans="1:9">
      <c r="A60" s="220" t="s">
        <v>16</v>
      </c>
      <c r="B60" s="221"/>
      <c r="C60" s="111"/>
      <c r="D60" s="99" t="s">
        <v>100</v>
      </c>
      <c r="E60" s="183"/>
      <c r="F60" s="184"/>
      <c r="I60" s="138"/>
    </row>
    <row r="61" spans="1:9">
      <c r="A61" s="220" t="s">
        <v>17</v>
      </c>
      <c r="B61" s="221"/>
      <c r="C61" s="111"/>
      <c r="D61" s="99" t="s">
        <v>101</v>
      </c>
      <c r="E61" s="185"/>
      <c r="F61" s="184"/>
      <c r="H61" s="99" t="s">
        <v>102</v>
      </c>
      <c r="I61" s="186"/>
    </row>
    <row r="62" spans="1:9">
      <c r="A62" s="220" t="s">
        <v>18</v>
      </c>
      <c r="B62" s="221"/>
      <c r="C62" s="111"/>
      <c r="D62" s="99" t="s">
        <v>103</v>
      </c>
      <c r="E62" s="185"/>
      <c r="F62" s="184"/>
      <c r="H62" s="99" t="s">
        <v>104</v>
      </c>
      <c r="I62" s="187"/>
    </row>
    <row r="63" spans="1:9">
      <c r="A63" s="220" t="s">
        <v>19</v>
      </c>
      <c r="B63" s="221"/>
      <c r="C63" s="111"/>
      <c r="E63" s="188"/>
      <c r="I63" s="138"/>
    </row>
    <row r="64" spans="1:9">
      <c r="A64" s="220" t="s">
        <v>20</v>
      </c>
      <c r="B64" s="221"/>
      <c r="C64" s="111"/>
      <c r="I64" s="138"/>
    </row>
    <row r="65" spans="1:9">
      <c r="A65" s="220" t="s">
        <v>21</v>
      </c>
      <c r="B65" s="221"/>
      <c r="C65" s="111"/>
      <c r="I65" s="138"/>
    </row>
    <row r="66" spans="1:9">
      <c r="A66" s="220" t="s">
        <v>24</v>
      </c>
      <c r="B66" s="221"/>
      <c r="C66" s="111"/>
      <c r="D66" s="153"/>
      <c r="E66" s="153"/>
      <c r="F66" s="153"/>
      <c r="G66" s="153"/>
      <c r="H66" s="153"/>
      <c r="I66" s="156"/>
    </row>
    <row r="67" spans="1:9">
      <c r="A67" s="217" t="s">
        <v>180</v>
      </c>
      <c r="B67" s="181"/>
      <c r="C67" s="181"/>
      <c r="D67" s="181"/>
      <c r="E67" s="181"/>
      <c r="F67" s="181"/>
      <c r="G67" s="181"/>
      <c r="H67" s="181"/>
      <c r="I67" s="182"/>
    </row>
    <row r="68" spans="1:9">
      <c r="A68" s="103" t="s">
        <v>142</v>
      </c>
      <c r="I68" s="138"/>
    </row>
    <row r="69" spans="1:9">
      <c r="A69" s="103" t="s">
        <v>139</v>
      </c>
      <c r="I69" s="138"/>
    </row>
    <row r="70" spans="1:9">
      <c r="A70" s="103" t="s">
        <v>140</v>
      </c>
      <c r="I70" s="138"/>
    </row>
    <row r="71" spans="1:9">
      <c r="A71" s="152"/>
      <c r="B71" s="153"/>
      <c r="C71" s="153"/>
      <c r="D71" s="153"/>
      <c r="E71" s="153"/>
      <c r="F71" s="153"/>
      <c r="G71" s="153"/>
      <c r="H71" s="153"/>
      <c r="I71" s="156"/>
    </row>
    <row r="72" spans="1:9">
      <c r="A72" s="189"/>
      <c r="B72" s="181"/>
      <c r="C72" s="181"/>
      <c r="D72" s="181"/>
      <c r="E72" s="181"/>
      <c r="F72" s="181"/>
      <c r="G72" s="181"/>
      <c r="H72" s="181"/>
      <c r="I72" s="182"/>
    </row>
    <row r="73" spans="1:9">
      <c r="A73" s="103" t="s">
        <v>36</v>
      </c>
      <c r="B73" s="153"/>
      <c r="C73" s="153"/>
      <c r="I73" s="138"/>
    </row>
    <row r="74" spans="1:9" ht="13.8" thickBot="1">
      <c r="A74" s="190" t="s">
        <v>105</v>
      </c>
      <c r="B74" s="191"/>
      <c r="C74" s="191"/>
      <c r="D74" s="191"/>
      <c r="E74" s="191"/>
      <c r="F74" s="192" t="s">
        <v>106</v>
      </c>
      <c r="G74" s="191"/>
      <c r="H74" s="191"/>
      <c r="I74" s="193"/>
    </row>
    <row r="75" spans="1:9">
      <c r="A75" s="102" t="s">
        <v>121</v>
      </c>
      <c r="B75" s="181"/>
      <c r="C75" s="181"/>
      <c r="D75" s="181"/>
      <c r="E75" s="181"/>
      <c r="F75" s="181"/>
      <c r="G75" s="181"/>
      <c r="H75" s="181"/>
      <c r="I75" s="182"/>
    </row>
    <row r="76" spans="1:9">
      <c r="A76" s="104" t="s">
        <v>122</v>
      </c>
      <c r="B76" s="142"/>
      <c r="C76" s="142"/>
      <c r="I76" s="138"/>
    </row>
    <row r="77" spans="1:9" ht="13.8" thickBot="1">
      <c r="A77" s="105" t="s">
        <v>123</v>
      </c>
      <c r="B77" s="191"/>
      <c r="C77" s="191"/>
      <c r="D77" s="191"/>
      <c r="E77" s="191"/>
      <c r="F77" s="191"/>
      <c r="G77" s="191"/>
      <c r="H77" s="191"/>
      <c r="I77" s="193"/>
    </row>
  </sheetData>
  <mergeCells count="8">
    <mergeCell ref="A59:B59"/>
    <mergeCell ref="A60:B60"/>
    <mergeCell ref="A61:B61"/>
    <mergeCell ref="A62:B62"/>
    <mergeCell ref="A66:B66"/>
    <mergeCell ref="A64:B64"/>
    <mergeCell ref="A65:B65"/>
    <mergeCell ref="A63:B63"/>
  </mergeCells>
  <conditionalFormatting sqref="D19:F25">
    <cfRule type="expression" dxfId="5" priority="4" stopIfTrue="1">
      <formula>$G$12="No"</formula>
    </cfRule>
  </conditionalFormatting>
  <dataValidations count="3">
    <dataValidation type="list" allowBlank="1" showInputMessage="1" showErrorMessage="1" error="Select from drop down" prompt="Select from drop down" sqref="G12" xr:uid="{00000000-0002-0000-0000-000000000000}">
      <formula1>"Yes,No"</formula1>
    </dataValidation>
    <dataValidation type="list" allowBlank="1" showInputMessage="1" showErrorMessage="1" prompt="Select Incoterm" sqref="C9" xr:uid="{00000000-0002-0000-0000-000001000000}">
      <formula1>"EXW,FCA,DAP,DDP,DPU,CPT,CIP"</formula1>
    </dataValidation>
    <dataValidation type="list" showInputMessage="1" showErrorMessage="1" promptTitle="Select Broker" prompt="Select Broker" sqref="H15" xr:uid="{2CB0BAB6-D469-4542-90F2-2DAC6D4DAFF0}">
      <formula1>"UPS-SCS, Noatum Logistics, Russel A. Farrow"</formula1>
    </dataValidation>
  </dataValidations>
  <pageMargins left="0.7" right="0.7" top="0.75" bottom="0.75" header="0.3" footer="0.3"/>
  <pageSetup scale="68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8"/>
  <sheetViews>
    <sheetView topLeftCell="A49" workbookViewId="0">
      <selection activeCell="C70" sqref="C70"/>
    </sheetView>
  </sheetViews>
  <sheetFormatPr defaultColWidth="9.109375" defaultRowHeight="13.2"/>
  <cols>
    <col min="1" max="1" width="9.6640625" style="136" customWidth="1"/>
    <col min="2" max="2" width="12.33203125" style="136" customWidth="1"/>
    <col min="3" max="3" width="21.5546875" style="136" customWidth="1"/>
    <col min="4" max="4" width="18" style="136" customWidth="1"/>
    <col min="5" max="5" width="10.109375" style="136" customWidth="1"/>
    <col min="6" max="6" width="13.109375" style="136" customWidth="1"/>
    <col min="7" max="7" width="13.5546875" style="136" customWidth="1"/>
    <col min="8" max="8" width="14.109375" style="136" customWidth="1"/>
    <col min="9" max="9" width="16.88671875" style="136" customWidth="1"/>
    <col min="10" max="16384" width="9.109375" style="136"/>
  </cols>
  <sheetData>
    <row r="1" spans="1:9">
      <c r="A1" s="133"/>
      <c r="B1" s="134"/>
      <c r="C1" s="134"/>
      <c r="D1" s="134"/>
      <c r="E1" s="134"/>
      <c r="F1" s="134"/>
      <c r="G1" s="134"/>
      <c r="H1" s="134"/>
      <c r="I1" s="135"/>
    </row>
    <row r="2" spans="1:9" ht="22.8">
      <c r="A2" s="103"/>
      <c r="D2" s="137" t="s">
        <v>93</v>
      </c>
      <c r="I2" s="138"/>
    </row>
    <row r="3" spans="1:9">
      <c r="A3" s="103"/>
      <c r="H3" s="99" t="s">
        <v>108</v>
      </c>
      <c r="I3" s="212">
        <v>1111111</v>
      </c>
    </row>
    <row r="4" spans="1:9">
      <c r="A4" s="103"/>
      <c r="B4" s="99" t="s">
        <v>37</v>
      </c>
      <c r="C4" s="139" t="s">
        <v>57</v>
      </c>
      <c r="E4" s="99" t="s">
        <v>173</v>
      </c>
      <c r="F4" s="139" t="s">
        <v>176</v>
      </c>
      <c r="H4" s="99" t="s">
        <v>8</v>
      </c>
      <c r="I4" s="214">
        <v>44404</v>
      </c>
    </row>
    <row r="5" spans="1:9">
      <c r="A5" s="103"/>
      <c r="C5" s="139" t="s">
        <v>146</v>
      </c>
      <c r="F5" s="139" t="s">
        <v>177</v>
      </c>
      <c r="I5" s="138"/>
    </row>
    <row r="6" spans="1:9">
      <c r="A6" s="103"/>
      <c r="C6" s="139" t="s">
        <v>147</v>
      </c>
      <c r="F6" s="139" t="s">
        <v>178</v>
      </c>
      <c r="I6" s="138"/>
    </row>
    <row r="7" spans="1:9">
      <c r="A7" s="103"/>
      <c r="C7" s="139">
        <v>213127</v>
      </c>
      <c r="F7" s="139">
        <v>91902</v>
      </c>
      <c r="I7" s="138"/>
    </row>
    <row r="8" spans="1:9">
      <c r="A8" s="103"/>
      <c r="I8" s="138"/>
    </row>
    <row r="9" spans="1:9" ht="13.8">
      <c r="A9" s="103"/>
      <c r="B9" s="99" t="s">
        <v>145</v>
      </c>
      <c r="C9" s="139" t="s">
        <v>111</v>
      </c>
      <c r="D9" s="140"/>
      <c r="F9" s="99" t="s">
        <v>7</v>
      </c>
      <c r="G9" s="194" t="s">
        <v>110</v>
      </c>
      <c r="I9" s="138"/>
    </row>
    <row r="10" spans="1:9">
      <c r="A10" s="103"/>
      <c r="B10" s="99" t="s">
        <v>88</v>
      </c>
      <c r="C10" s="195" t="s">
        <v>120</v>
      </c>
      <c r="D10" s="140"/>
      <c r="F10" s="99" t="s">
        <v>25</v>
      </c>
      <c r="G10" s="136" t="s">
        <v>64</v>
      </c>
      <c r="I10" s="138"/>
    </row>
    <row r="11" spans="1:9">
      <c r="A11" s="103"/>
      <c r="B11" s="99" t="s">
        <v>44</v>
      </c>
      <c r="C11" s="196" t="s">
        <v>62</v>
      </c>
      <c r="D11" s="140"/>
      <c r="F11" s="99"/>
      <c r="I11" s="138"/>
    </row>
    <row r="12" spans="1:9">
      <c r="A12" s="103"/>
      <c r="B12" s="99" t="s">
        <v>43</v>
      </c>
      <c r="C12" s="197" t="s">
        <v>63</v>
      </c>
      <c r="D12" s="99"/>
      <c r="F12" s="99" t="s">
        <v>49</v>
      </c>
      <c r="G12" s="99" t="s">
        <v>50</v>
      </c>
      <c r="I12" s="138"/>
    </row>
    <row r="13" spans="1:9" ht="13.8" thickBot="1">
      <c r="A13" s="103"/>
      <c r="D13" s="140"/>
      <c r="I13" s="138"/>
    </row>
    <row r="14" spans="1:9" ht="13.8" thickBot="1">
      <c r="A14" s="103"/>
      <c r="D14" s="140"/>
      <c r="G14" s="131"/>
      <c r="H14" s="130" t="s">
        <v>136</v>
      </c>
      <c r="I14" s="141"/>
    </row>
    <row r="15" spans="1:9">
      <c r="A15" s="103"/>
      <c r="D15" s="140"/>
      <c r="G15" s="103" t="s">
        <v>137</v>
      </c>
      <c r="H15" s="142" t="s">
        <v>141</v>
      </c>
      <c r="I15" s="138"/>
    </row>
    <row r="16" spans="1:9">
      <c r="A16" s="103"/>
      <c r="D16" s="140"/>
      <c r="G16" s="103"/>
      <c r="H16" s="142"/>
      <c r="I16" s="138"/>
    </row>
    <row r="17" spans="1:9">
      <c r="A17" s="103"/>
      <c r="D17" s="140"/>
      <c r="G17" s="103" t="s">
        <v>138</v>
      </c>
      <c r="H17" s="142"/>
      <c r="I17" s="138"/>
    </row>
    <row r="18" spans="1:9" ht="13.8" thickBot="1">
      <c r="A18" s="103"/>
      <c r="G18" s="103"/>
      <c r="H18" s="198" t="s">
        <v>143</v>
      </c>
      <c r="I18" s="138"/>
    </row>
    <row r="19" spans="1:9" ht="13.8" thickBot="1">
      <c r="A19" s="131"/>
      <c r="B19" s="143" t="s">
        <v>94</v>
      </c>
      <c r="C19" s="143"/>
      <c r="D19" s="144" t="s">
        <v>89</v>
      </c>
      <c r="E19" s="130"/>
      <c r="F19" s="130"/>
      <c r="G19" s="145"/>
      <c r="H19" s="146" t="s">
        <v>48</v>
      </c>
      <c r="I19" s="141"/>
    </row>
    <row r="20" spans="1:9">
      <c r="A20" s="133"/>
      <c r="D20" s="147"/>
      <c r="F20" s="148"/>
      <c r="G20" s="116"/>
      <c r="I20" s="138"/>
    </row>
    <row r="21" spans="1:9" ht="13.8">
      <c r="A21" s="215" t="s">
        <v>35</v>
      </c>
      <c r="C21" s="150"/>
      <c r="D21" s="149" t="s">
        <v>35</v>
      </c>
      <c r="F21" s="148"/>
      <c r="G21" s="151" t="s">
        <v>116</v>
      </c>
      <c r="I21" s="138"/>
    </row>
    <row r="22" spans="1:9" ht="13.8">
      <c r="A22" s="215" t="s">
        <v>112</v>
      </c>
      <c r="C22" s="150"/>
      <c r="D22" s="149" t="s">
        <v>113</v>
      </c>
      <c r="F22" s="148"/>
      <c r="G22" s="151" t="s">
        <v>117</v>
      </c>
      <c r="I22" s="138"/>
    </row>
    <row r="23" spans="1:9" ht="13.8">
      <c r="A23" s="215" t="s">
        <v>156</v>
      </c>
      <c r="C23" s="150"/>
      <c r="D23" s="149" t="s">
        <v>114</v>
      </c>
      <c r="F23" s="148"/>
      <c r="G23" s="151" t="s">
        <v>118</v>
      </c>
      <c r="I23" s="138"/>
    </row>
    <row r="24" spans="1:9" ht="13.8">
      <c r="A24" s="216" t="s">
        <v>115</v>
      </c>
      <c r="C24" s="150"/>
      <c r="D24" s="149" t="s">
        <v>174</v>
      </c>
      <c r="F24" s="148"/>
      <c r="G24" s="151" t="s">
        <v>119</v>
      </c>
      <c r="I24" s="138"/>
    </row>
    <row r="25" spans="1:9">
      <c r="A25" s="152"/>
      <c r="B25" s="153"/>
      <c r="D25" s="154"/>
      <c r="F25" s="155"/>
      <c r="G25" s="154"/>
      <c r="H25" s="153"/>
      <c r="I25" s="156"/>
    </row>
    <row r="26" spans="1:9" ht="25.5" customHeight="1">
      <c r="A26" s="112" t="s">
        <v>39</v>
      </c>
      <c r="B26" s="157"/>
      <c r="C26" s="100" t="s">
        <v>41</v>
      </c>
      <c r="D26" s="127" t="s">
        <v>175</v>
      </c>
      <c r="E26" s="158" t="s">
        <v>90</v>
      </c>
      <c r="F26" s="159" t="s">
        <v>11</v>
      </c>
      <c r="G26" s="160" t="s">
        <v>53</v>
      </c>
      <c r="H26" s="159" t="s">
        <v>12</v>
      </c>
      <c r="I26" s="161" t="s">
        <v>13</v>
      </c>
    </row>
    <row r="27" spans="1:9">
      <c r="A27" s="162"/>
      <c r="B27" s="163"/>
      <c r="C27" s="164"/>
      <c r="D27" s="165"/>
      <c r="E27" s="165"/>
      <c r="F27" s="166"/>
      <c r="G27" s="167"/>
      <c r="H27" s="168"/>
      <c r="I27" s="169"/>
    </row>
    <row r="28" spans="1:9">
      <c r="A28" s="162"/>
      <c r="B28" s="163"/>
      <c r="C28" s="170"/>
      <c r="D28" s="165"/>
      <c r="E28" s="165"/>
      <c r="F28" s="171"/>
      <c r="G28" s="167"/>
      <c r="H28" s="168"/>
      <c r="I28" s="169"/>
    </row>
    <row r="29" spans="1:9">
      <c r="A29" s="162" t="s">
        <v>72</v>
      </c>
      <c r="B29" s="163"/>
      <c r="C29" s="170" t="s">
        <v>73</v>
      </c>
      <c r="D29" s="165">
        <v>8503006500</v>
      </c>
      <c r="E29" s="165" t="s">
        <v>74</v>
      </c>
      <c r="F29" s="171">
        <v>1000</v>
      </c>
      <c r="G29" s="167" t="s">
        <v>124</v>
      </c>
      <c r="H29" s="168">
        <v>50</v>
      </c>
      <c r="I29" s="169">
        <f>F29*H29</f>
        <v>50000</v>
      </c>
    </row>
    <row r="30" spans="1:9">
      <c r="A30" s="162"/>
      <c r="B30" s="163"/>
      <c r="C30" s="170"/>
      <c r="D30" s="165"/>
      <c r="E30" s="165"/>
      <c r="F30" s="171"/>
      <c r="G30" s="167"/>
      <c r="H30" s="168"/>
      <c r="I30" s="169"/>
    </row>
    <row r="31" spans="1:9">
      <c r="A31" s="103"/>
      <c r="B31" s="148"/>
      <c r="C31" s="116"/>
      <c r="D31" s="116"/>
      <c r="E31" s="116"/>
      <c r="F31" s="200"/>
      <c r="G31" s="116"/>
      <c r="H31" s="201"/>
      <c r="I31" s="202"/>
    </row>
    <row r="32" spans="1:9">
      <c r="A32" s="103"/>
      <c r="B32" s="148"/>
      <c r="C32" s="116"/>
      <c r="D32" s="116"/>
      <c r="E32" s="116"/>
      <c r="F32" s="200"/>
      <c r="G32" s="116"/>
      <c r="H32" s="201"/>
      <c r="I32" s="202"/>
    </row>
    <row r="33" spans="1:9">
      <c r="A33" s="103"/>
      <c r="B33" s="148"/>
      <c r="C33" s="116"/>
      <c r="D33" s="116"/>
      <c r="E33" s="116"/>
      <c r="F33" s="200"/>
      <c r="G33" s="116"/>
      <c r="H33" s="201"/>
      <c r="I33" s="202"/>
    </row>
    <row r="34" spans="1:9">
      <c r="A34" s="103"/>
      <c r="B34" s="148"/>
      <c r="C34" s="116"/>
      <c r="D34" s="116"/>
      <c r="E34" s="116"/>
      <c r="F34" s="200"/>
      <c r="G34" s="116"/>
      <c r="H34" s="201"/>
      <c r="I34" s="202"/>
    </row>
    <row r="35" spans="1:9">
      <c r="A35" s="103"/>
      <c r="B35" s="148"/>
      <c r="C35" s="116"/>
      <c r="D35" s="116"/>
      <c r="E35" s="116"/>
      <c r="F35" s="200"/>
      <c r="G35" s="116"/>
      <c r="H35" s="201"/>
      <c r="I35" s="202"/>
    </row>
    <row r="36" spans="1:9">
      <c r="A36" s="103"/>
      <c r="B36" s="148"/>
      <c r="C36" s="116"/>
      <c r="D36" s="116"/>
      <c r="E36" s="116"/>
      <c r="F36" s="200"/>
      <c r="G36" s="116"/>
      <c r="H36" s="201"/>
      <c r="I36" s="202"/>
    </row>
    <row r="37" spans="1:9">
      <c r="A37" s="103"/>
      <c r="B37" s="148"/>
      <c r="C37" s="116"/>
      <c r="D37" s="116"/>
      <c r="E37" s="116"/>
      <c r="F37" s="200"/>
      <c r="G37" s="116"/>
      <c r="H37" s="201"/>
      <c r="I37" s="202"/>
    </row>
    <row r="38" spans="1:9">
      <c r="A38" s="103"/>
      <c r="B38" s="148"/>
      <c r="C38" s="116"/>
      <c r="D38" s="116"/>
      <c r="E38" s="116"/>
      <c r="F38" s="200"/>
      <c r="G38" s="116"/>
      <c r="H38" s="201"/>
      <c r="I38" s="202"/>
    </row>
    <row r="39" spans="1:9">
      <c r="A39" s="103"/>
      <c r="B39" s="148"/>
      <c r="C39" s="116"/>
      <c r="D39" s="116"/>
      <c r="E39" s="116"/>
      <c r="F39" s="200"/>
      <c r="G39" s="116"/>
      <c r="H39" s="201"/>
      <c r="I39" s="202"/>
    </row>
    <row r="40" spans="1:9">
      <c r="A40" s="103"/>
      <c r="B40" s="148"/>
      <c r="C40" s="116"/>
      <c r="D40" s="116"/>
      <c r="E40" s="116"/>
      <c r="F40" s="200"/>
      <c r="G40" s="116"/>
      <c r="H40" s="201"/>
      <c r="I40" s="202"/>
    </row>
    <row r="41" spans="1:9">
      <c r="A41" s="103"/>
      <c r="B41" s="148"/>
      <c r="C41" s="116"/>
      <c r="D41" s="116"/>
      <c r="E41" s="116"/>
      <c r="F41" s="200"/>
      <c r="G41" s="116"/>
      <c r="H41" s="201"/>
      <c r="I41" s="202"/>
    </row>
    <row r="42" spans="1:9">
      <c r="A42" s="103"/>
      <c r="B42" s="148"/>
      <c r="C42" s="116"/>
      <c r="D42" s="116"/>
      <c r="E42" s="116"/>
      <c r="F42" s="200"/>
      <c r="G42" s="116"/>
      <c r="H42" s="201"/>
      <c r="I42" s="202"/>
    </row>
    <row r="43" spans="1:9">
      <c r="A43" s="103"/>
      <c r="B43" s="148"/>
      <c r="C43" s="116"/>
      <c r="D43" s="116"/>
      <c r="E43" s="116"/>
      <c r="F43" s="200"/>
      <c r="G43" s="116"/>
      <c r="H43" s="201"/>
      <c r="I43" s="202"/>
    </row>
    <row r="44" spans="1:9">
      <c r="A44" s="103"/>
      <c r="B44" s="148"/>
      <c r="C44" s="116"/>
      <c r="D44" s="116"/>
      <c r="E44" s="116"/>
      <c r="F44" s="200"/>
      <c r="G44" s="116"/>
      <c r="H44" s="201"/>
      <c r="I44" s="202"/>
    </row>
    <row r="45" spans="1:9">
      <c r="A45" s="103"/>
      <c r="B45" s="148"/>
      <c r="C45" s="116"/>
      <c r="D45" s="116"/>
      <c r="E45" s="116"/>
      <c r="F45" s="200"/>
      <c r="G45" s="116"/>
      <c r="H45" s="201"/>
      <c r="I45" s="202"/>
    </row>
    <row r="46" spans="1:9">
      <c r="A46" s="103"/>
      <c r="B46" s="148"/>
      <c r="C46" s="116"/>
      <c r="D46" s="116"/>
      <c r="E46" s="116"/>
      <c r="F46" s="200"/>
      <c r="G46" s="116"/>
      <c r="H46" s="201"/>
      <c r="I46" s="202"/>
    </row>
    <row r="47" spans="1:9">
      <c r="A47" s="103"/>
      <c r="B47" s="148"/>
      <c r="C47" s="116"/>
      <c r="D47" s="116"/>
      <c r="E47" s="116"/>
      <c r="F47" s="200"/>
      <c r="G47" s="116"/>
      <c r="H47" s="201"/>
      <c r="I47" s="202"/>
    </row>
    <row r="48" spans="1:9">
      <c r="A48" s="103"/>
      <c r="B48" s="148"/>
      <c r="C48" s="116"/>
      <c r="D48" s="116"/>
      <c r="E48" s="116"/>
      <c r="F48" s="200"/>
      <c r="G48" s="116"/>
      <c r="H48" s="201"/>
      <c r="I48" s="202"/>
    </row>
    <row r="49" spans="1:9">
      <c r="A49" s="103"/>
      <c r="B49" s="148"/>
      <c r="C49" s="116"/>
      <c r="D49" s="116"/>
      <c r="E49" s="116"/>
      <c r="F49" s="200"/>
      <c r="G49" s="116"/>
      <c r="H49" s="201"/>
      <c r="I49" s="202"/>
    </row>
    <row r="50" spans="1:9">
      <c r="A50" s="103"/>
      <c r="B50" s="148"/>
      <c r="C50" s="116"/>
      <c r="D50" s="116"/>
      <c r="E50" s="116"/>
      <c r="F50" s="200"/>
      <c r="G50" s="116"/>
      <c r="H50" s="201"/>
      <c r="I50" s="202"/>
    </row>
    <row r="51" spans="1:9">
      <c r="A51" s="103"/>
      <c r="B51" s="148"/>
      <c r="C51" s="116"/>
      <c r="D51" s="116"/>
      <c r="E51" s="116"/>
      <c r="F51" s="200"/>
      <c r="G51" s="116"/>
      <c r="H51" s="201"/>
      <c r="I51" s="202"/>
    </row>
    <row r="52" spans="1:9">
      <c r="A52" s="103"/>
      <c r="B52" s="148"/>
      <c r="C52" s="116"/>
      <c r="D52" s="116"/>
      <c r="E52" s="116"/>
      <c r="F52" s="200"/>
      <c r="G52" s="116"/>
      <c r="H52" s="201"/>
      <c r="I52" s="202"/>
    </row>
    <row r="53" spans="1:9">
      <c r="A53" s="103"/>
      <c r="B53" s="148"/>
      <c r="C53" s="116"/>
      <c r="D53" s="116"/>
      <c r="E53" s="116"/>
      <c r="F53" s="200"/>
      <c r="G53" s="116"/>
      <c r="H53" s="201"/>
      <c r="I53" s="202"/>
    </row>
    <row r="54" spans="1:9">
      <c r="A54" s="103"/>
      <c r="B54" s="148"/>
      <c r="C54" s="116"/>
      <c r="D54" s="116"/>
      <c r="E54" s="116"/>
      <c r="F54" s="200"/>
      <c r="G54" s="116"/>
      <c r="H54" s="201"/>
      <c r="I54" s="202"/>
    </row>
    <row r="55" spans="1:9">
      <c r="A55" s="103"/>
      <c r="B55" s="148"/>
      <c r="C55" s="116"/>
      <c r="D55" s="116"/>
      <c r="E55" s="116"/>
      <c r="F55" s="200"/>
      <c r="G55" s="116"/>
      <c r="H55" s="201"/>
      <c r="I55" s="202"/>
    </row>
    <row r="56" spans="1:9" ht="13.8" thickBot="1">
      <c r="A56" s="152"/>
      <c r="B56" s="155"/>
      <c r="C56" s="154"/>
      <c r="D56" s="154"/>
      <c r="E56" s="154"/>
      <c r="F56" s="203"/>
      <c r="G56" s="154"/>
      <c r="H56" s="204"/>
      <c r="I56" s="202"/>
    </row>
    <row r="57" spans="1:9" ht="14.4" thickBot="1">
      <c r="A57" s="103"/>
      <c r="G57" s="179" t="s">
        <v>14</v>
      </c>
      <c r="H57" s="99" t="s">
        <v>107</v>
      </c>
      <c r="I57" s="180">
        <f>SUM(I27:I56)</f>
        <v>50000</v>
      </c>
    </row>
    <row r="58" spans="1:9">
      <c r="A58" s="103"/>
      <c r="G58" s="136" t="s">
        <v>99</v>
      </c>
      <c r="H58" s="98"/>
      <c r="I58" s="138"/>
    </row>
    <row r="59" spans="1:9">
      <c r="A59" s="220" t="s">
        <v>15</v>
      </c>
      <c r="B59" s="221"/>
      <c r="C59" s="111">
        <v>1234567890</v>
      </c>
      <c r="D59" s="181"/>
      <c r="E59" s="181"/>
      <c r="F59" s="181"/>
      <c r="G59" s="181"/>
      <c r="H59" s="181"/>
      <c r="I59" s="182"/>
    </row>
    <row r="60" spans="1:9">
      <c r="A60" s="220" t="s">
        <v>16</v>
      </c>
      <c r="B60" s="221"/>
      <c r="C60" s="111" t="s">
        <v>125</v>
      </c>
      <c r="D60" s="99" t="s">
        <v>100</v>
      </c>
      <c r="E60" s="183">
        <v>10</v>
      </c>
      <c r="F60" s="184"/>
      <c r="I60" s="138"/>
    </row>
    <row r="61" spans="1:9">
      <c r="A61" s="220" t="s">
        <v>17</v>
      </c>
      <c r="B61" s="221"/>
      <c r="C61" s="111">
        <v>5555555555</v>
      </c>
      <c r="D61" s="99" t="s">
        <v>101</v>
      </c>
      <c r="E61" s="183">
        <v>3263</v>
      </c>
      <c r="F61" s="184"/>
      <c r="H61" s="99" t="s">
        <v>102</v>
      </c>
      <c r="I61" s="205">
        <v>2205</v>
      </c>
    </row>
    <row r="62" spans="1:9">
      <c r="A62" s="220" t="s">
        <v>18</v>
      </c>
      <c r="B62" s="221"/>
      <c r="C62" s="111" t="s">
        <v>126</v>
      </c>
      <c r="D62" s="99" t="s">
        <v>103</v>
      </c>
      <c r="E62" s="183">
        <v>1480</v>
      </c>
      <c r="F62" s="184"/>
      <c r="H62" s="99" t="s">
        <v>104</v>
      </c>
      <c r="I62" s="205">
        <v>1000</v>
      </c>
    </row>
    <row r="63" spans="1:9">
      <c r="A63" s="220" t="s">
        <v>19</v>
      </c>
      <c r="B63" s="221"/>
      <c r="C63" s="206">
        <v>44394</v>
      </c>
      <c r="I63" s="138"/>
    </row>
    <row r="64" spans="1:9">
      <c r="A64" s="220" t="s">
        <v>20</v>
      </c>
      <c r="B64" s="221"/>
      <c r="C64" s="206">
        <v>44404</v>
      </c>
      <c r="I64" s="138"/>
    </row>
    <row r="65" spans="1:9">
      <c r="A65" s="220" t="s">
        <v>21</v>
      </c>
      <c r="B65" s="221"/>
      <c r="C65" s="206">
        <v>44421</v>
      </c>
      <c r="I65" s="138"/>
    </row>
    <row r="66" spans="1:9">
      <c r="A66" s="220" t="s">
        <v>24</v>
      </c>
      <c r="B66" s="221"/>
      <c r="C66" s="111" t="s">
        <v>127</v>
      </c>
      <c r="D66" s="153"/>
      <c r="E66" s="153"/>
      <c r="F66" s="153"/>
      <c r="G66" s="153"/>
      <c r="H66" s="153"/>
      <c r="I66" s="156"/>
    </row>
    <row r="67" spans="1:9">
      <c r="A67" s="103" t="s">
        <v>179</v>
      </c>
      <c r="B67" s="181"/>
      <c r="C67" s="181"/>
      <c r="D67" s="181"/>
      <c r="E67" s="181"/>
      <c r="F67" s="181"/>
      <c r="G67" s="181"/>
      <c r="H67" s="181"/>
      <c r="I67" s="182"/>
    </row>
    <row r="68" spans="1:9">
      <c r="A68" s="103" t="s">
        <v>148</v>
      </c>
      <c r="I68" s="138"/>
    </row>
    <row r="69" spans="1:9">
      <c r="A69" s="103" t="s">
        <v>149</v>
      </c>
      <c r="I69" s="138"/>
    </row>
    <row r="70" spans="1:9">
      <c r="A70" s="103" t="s">
        <v>140</v>
      </c>
      <c r="I70" s="138"/>
    </row>
    <row r="71" spans="1:9">
      <c r="I71" s="138"/>
    </row>
    <row r="72" spans="1:9">
      <c r="A72" s="152"/>
      <c r="B72" s="153"/>
      <c r="C72" s="153"/>
      <c r="D72" s="153"/>
      <c r="E72" s="153"/>
      <c r="F72" s="153"/>
      <c r="G72" s="153"/>
      <c r="H72" s="153"/>
      <c r="I72" s="156"/>
    </row>
    <row r="73" spans="1:9">
      <c r="A73" s="189"/>
      <c r="B73" s="181"/>
      <c r="C73" s="181"/>
      <c r="D73" s="181"/>
      <c r="E73" s="181"/>
      <c r="F73" s="181"/>
      <c r="G73" s="181"/>
      <c r="H73" s="181"/>
      <c r="I73" s="182"/>
    </row>
    <row r="74" spans="1:9">
      <c r="A74" s="103" t="s">
        <v>36</v>
      </c>
      <c r="B74" s="153"/>
      <c r="C74" s="153" t="s">
        <v>169</v>
      </c>
      <c r="I74" s="138"/>
    </row>
    <row r="75" spans="1:9" ht="13.8" thickBot="1">
      <c r="A75" s="207" t="s">
        <v>105</v>
      </c>
      <c r="B75" s="191"/>
      <c r="C75" s="211" t="s">
        <v>170</v>
      </c>
      <c r="D75" s="191"/>
      <c r="E75" s="191"/>
      <c r="F75" s="191" t="s">
        <v>106</v>
      </c>
      <c r="G75" s="191" t="s">
        <v>171</v>
      </c>
      <c r="H75" s="191"/>
      <c r="I75" s="193"/>
    </row>
    <row r="76" spans="1:9">
      <c r="A76" s="102" t="s">
        <v>121</v>
      </c>
      <c r="B76" s="181"/>
      <c r="C76" s="181"/>
      <c r="D76" s="181"/>
      <c r="E76" s="181"/>
      <c r="F76" s="181"/>
      <c r="G76" s="181"/>
      <c r="H76" s="181"/>
      <c r="I76" s="182"/>
    </row>
    <row r="77" spans="1:9">
      <c r="A77" s="104" t="s">
        <v>122</v>
      </c>
      <c r="B77" s="142"/>
      <c r="C77" s="142"/>
      <c r="I77" s="138"/>
    </row>
    <row r="78" spans="1:9" ht="13.8" thickBot="1">
      <c r="A78" s="105" t="s">
        <v>123</v>
      </c>
      <c r="B78" s="191"/>
      <c r="C78" s="191"/>
      <c r="D78" s="191"/>
      <c r="E78" s="191"/>
      <c r="F78" s="191"/>
      <c r="G78" s="191"/>
      <c r="H78" s="191"/>
      <c r="I78" s="193"/>
    </row>
  </sheetData>
  <mergeCells count="8">
    <mergeCell ref="A65:B65"/>
    <mergeCell ref="A66:B66"/>
    <mergeCell ref="A59:B59"/>
    <mergeCell ref="A60:B60"/>
    <mergeCell ref="A61:B61"/>
    <mergeCell ref="A62:B62"/>
    <mergeCell ref="A63:B63"/>
    <mergeCell ref="A64:B64"/>
  </mergeCells>
  <conditionalFormatting sqref="D19:F20 D25:F25 F21:F24">
    <cfRule type="expression" dxfId="4" priority="2" stopIfTrue="1">
      <formula>$G$12="No"</formula>
    </cfRule>
  </conditionalFormatting>
  <conditionalFormatting sqref="D21:D24">
    <cfRule type="expression" dxfId="3" priority="1" stopIfTrue="1">
      <formula>$K$12="No"</formula>
    </cfRule>
  </conditionalFormatting>
  <dataValidations count="3">
    <dataValidation type="list" allowBlank="1" showInputMessage="1" showErrorMessage="1" prompt="Select Incoterm" sqref="C9" xr:uid="{00000000-0002-0000-0100-000000000000}">
      <formula1>"EXW,FCA,DAP,DDP,DPU,CPT,CIP"</formula1>
    </dataValidation>
    <dataValidation type="list" allowBlank="1" showInputMessage="1" showErrorMessage="1" error="Select from drop down" prompt="Select from drop down" sqref="G12" xr:uid="{00000000-0002-0000-0100-000001000000}">
      <formula1>"Yes,No"</formula1>
    </dataValidation>
    <dataValidation type="list" allowBlank="1" showInputMessage="1" showErrorMessage="1" sqref="H15" xr:uid="{BE6450A2-9062-4B31-9C15-1B8F195020FF}">
      <formula1>"UPS-SCS, Noatum Logistics, Russel A. Farrow"</formula1>
    </dataValidation>
  </dataValidations>
  <hyperlinks>
    <hyperlink ref="H18" r:id="rId1" xr:uid="{71F403EE-8EF6-423F-85A7-3272E8C2CF84}"/>
    <hyperlink ref="C75" r:id="rId2" xr:uid="{8661C5CC-92B7-494F-964E-3EAF55717A3C}"/>
  </hyperlinks>
  <printOptions horizontalCentered="1"/>
  <pageMargins left="0.25" right="0.25" top="0.75" bottom="0.75" header="0.3" footer="0.3"/>
  <pageSetup scale="68" orientation="portrait" horizontalDpi="4294967293" verticalDpi="12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389F-B427-48D7-80D3-6E4A0BCB8AC6}">
  <dimension ref="A1:I79"/>
  <sheetViews>
    <sheetView topLeftCell="A7" zoomScaleNormal="100" workbookViewId="0">
      <selection activeCell="H19" sqref="H19"/>
    </sheetView>
  </sheetViews>
  <sheetFormatPr defaultColWidth="9.109375" defaultRowHeight="13.2"/>
  <cols>
    <col min="1" max="1" width="9.6640625" style="136" customWidth="1"/>
    <col min="2" max="2" width="12.33203125" style="136" customWidth="1"/>
    <col min="3" max="3" width="21.5546875" style="136" customWidth="1"/>
    <col min="4" max="4" width="18" style="136" customWidth="1"/>
    <col min="5" max="5" width="10.109375" style="136" customWidth="1"/>
    <col min="6" max="6" width="13.109375" style="136" customWidth="1"/>
    <col min="7" max="7" width="13.5546875" style="136" customWidth="1"/>
    <col min="8" max="8" width="14.109375" style="136" customWidth="1"/>
    <col min="9" max="9" width="17.109375" style="136" customWidth="1"/>
    <col min="10" max="16384" width="9.109375" style="136"/>
  </cols>
  <sheetData>
    <row r="1" spans="1:9">
      <c r="A1" s="133"/>
      <c r="B1" s="134"/>
      <c r="C1" s="134"/>
      <c r="D1" s="134"/>
      <c r="E1" s="134"/>
      <c r="F1" s="134"/>
      <c r="G1" s="134"/>
      <c r="H1" s="134"/>
      <c r="I1" s="135"/>
    </row>
    <row r="2" spans="1:9" ht="22.8">
      <c r="A2" s="103"/>
      <c r="D2" s="137" t="s">
        <v>93</v>
      </c>
      <c r="I2" s="138"/>
    </row>
    <row r="3" spans="1:9">
      <c r="A3" s="103"/>
      <c r="H3" s="99" t="s">
        <v>108</v>
      </c>
      <c r="I3" s="212">
        <v>222222</v>
      </c>
    </row>
    <row r="4" spans="1:9">
      <c r="A4" s="103"/>
      <c r="B4" s="99" t="s">
        <v>37</v>
      </c>
      <c r="C4" s="139" t="s">
        <v>57</v>
      </c>
      <c r="E4" s="99" t="s">
        <v>172</v>
      </c>
      <c r="F4" s="139" t="s">
        <v>57</v>
      </c>
      <c r="H4" s="99" t="s">
        <v>8</v>
      </c>
      <c r="I4" s="214">
        <v>44404</v>
      </c>
    </row>
    <row r="5" spans="1:9">
      <c r="A5" s="103"/>
      <c r="B5" s="99"/>
      <c r="C5" s="139" t="s">
        <v>146</v>
      </c>
      <c r="E5" s="99"/>
      <c r="F5" s="139" t="s">
        <v>146</v>
      </c>
      <c r="H5" s="99"/>
      <c r="I5" s="213"/>
    </row>
    <row r="6" spans="1:9">
      <c r="A6" s="103"/>
      <c r="C6" s="139" t="s">
        <v>147</v>
      </c>
      <c r="F6" s="139" t="s">
        <v>147</v>
      </c>
      <c r="I6" s="138"/>
    </row>
    <row r="7" spans="1:9">
      <c r="A7" s="103"/>
      <c r="C7" s="139">
        <v>213127</v>
      </c>
      <c r="F7" s="139">
        <v>213127</v>
      </c>
      <c r="I7" s="138"/>
    </row>
    <row r="8" spans="1:9">
      <c r="A8" s="103"/>
      <c r="C8" s="139"/>
      <c r="I8" s="138"/>
    </row>
    <row r="9" spans="1:9">
      <c r="A9" s="103"/>
      <c r="I9" s="138"/>
    </row>
    <row r="10" spans="1:9" ht="13.8">
      <c r="A10" s="103"/>
      <c r="B10" s="218" t="s">
        <v>181</v>
      </c>
      <c r="C10" s="139" t="s">
        <v>150</v>
      </c>
      <c r="D10" s="140"/>
      <c r="F10" s="99" t="s">
        <v>7</v>
      </c>
      <c r="G10" s="194" t="s">
        <v>151</v>
      </c>
      <c r="I10" s="138"/>
    </row>
    <row r="11" spans="1:9">
      <c r="A11" s="103"/>
      <c r="B11" s="99" t="s">
        <v>88</v>
      </c>
      <c r="C11" s="195" t="s">
        <v>120</v>
      </c>
      <c r="D11" s="140"/>
      <c r="F11" s="99" t="s">
        <v>25</v>
      </c>
      <c r="G11" s="136" t="s">
        <v>64</v>
      </c>
      <c r="I11" s="138"/>
    </row>
    <row r="12" spans="1:9">
      <c r="A12" s="103"/>
      <c r="B12" s="99" t="s">
        <v>44</v>
      </c>
      <c r="C12" s="196" t="s">
        <v>62</v>
      </c>
      <c r="D12" s="140"/>
      <c r="F12" s="99"/>
      <c r="I12" s="138"/>
    </row>
    <row r="13" spans="1:9">
      <c r="A13" s="103"/>
      <c r="B13" s="99" t="s">
        <v>43</v>
      </c>
      <c r="C13" s="197" t="s">
        <v>63</v>
      </c>
      <c r="D13" s="99"/>
      <c r="F13" s="99" t="s">
        <v>49</v>
      </c>
      <c r="G13" s="99" t="s">
        <v>51</v>
      </c>
      <c r="I13" s="138"/>
    </row>
    <row r="14" spans="1:9" ht="13.8" thickBot="1">
      <c r="A14" s="103"/>
      <c r="D14" s="140"/>
      <c r="I14" s="138"/>
    </row>
    <row r="15" spans="1:9" ht="13.8" thickBot="1">
      <c r="A15" s="103"/>
      <c r="D15" s="140"/>
      <c r="G15" s="131"/>
      <c r="H15" s="130" t="s">
        <v>136</v>
      </c>
      <c r="I15" s="141"/>
    </row>
    <row r="16" spans="1:9">
      <c r="A16" s="103"/>
      <c r="D16" s="140"/>
      <c r="G16" s="103" t="s">
        <v>137</v>
      </c>
      <c r="H16" s="142" t="s">
        <v>157</v>
      </c>
      <c r="I16" s="138"/>
    </row>
    <row r="17" spans="1:9">
      <c r="A17" s="103"/>
      <c r="D17" s="140"/>
      <c r="G17" s="103"/>
      <c r="H17" s="142"/>
      <c r="I17" s="138"/>
    </row>
    <row r="18" spans="1:9">
      <c r="A18" s="103"/>
      <c r="D18" s="140"/>
      <c r="G18" s="103" t="s">
        <v>138</v>
      </c>
      <c r="H18" s="142"/>
      <c r="I18" s="138"/>
    </row>
    <row r="19" spans="1:9" ht="13.8" thickBot="1">
      <c r="A19" s="103"/>
      <c r="G19" s="103"/>
      <c r="H19" s="209" t="s">
        <v>158</v>
      </c>
      <c r="I19" s="138"/>
    </row>
    <row r="20" spans="1:9" ht="13.8" thickBot="1">
      <c r="A20" s="131"/>
      <c r="B20" s="143" t="s">
        <v>94</v>
      </c>
      <c r="C20" s="143"/>
      <c r="D20" s="144" t="s">
        <v>89</v>
      </c>
      <c r="E20" s="130"/>
      <c r="F20" s="130"/>
      <c r="G20" s="145"/>
      <c r="H20" s="146" t="s">
        <v>48</v>
      </c>
      <c r="I20" s="141"/>
    </row>
    <row r="21" spans="1:9">
      <c r="A21" s="103"/>
      <c r="D21" s="147"/>
      <c r="F21" s="148"/>
      <c r="G21" s="103"/>
      <c r="I21" s="138"/>
    </row>
    <row r="22" spans="1:9" ht="13.8">
      <c r="A22" s="151" t="s">
        <v>35</v>
      </c>
      <c r="C22" s="150"/>
      <c r="D22" s="149"/>
      <c r="F22" s="148"/>
      <c r="G22" s="151" t="s">
        <v>152</v>
      </c>
      <c r="I22" s="138"/>
    </row>
    <row r="23" spans="1:9" ht="13.8">
      <c r="A23" s="151" t="s">
        <v>112</v>
      </c>
      <c r="C23" s="150"/>
      <c r="D23" s="149"/>
      <c r="F23" s="148"/>
      <c r="G23" s="151" t="s">
        <v>154</v>
      </c>
      <c r="I23" s="138"/>
    </row>
    <row r="24" spans="1:9" ht="13.8">
      <c r="A24" s="151" t="s">
        <v>156</v>
      </c>
      <c r="C24" s="150"/>
      <c r="D24" s="149"/>
      <c r="F24" s="148"/>
      <c r="G24" s="151" t="s">
        <v>155</v>
      </c>
      <c r="I24" s="138"/>
    </row>
    <row r="25" spans="1:9" ht="13.8">
      <c r="A25" s="199" t="s">
        <v>115</v>
      </c>
      <c r="C25" s="150"/>
      <c r="D25" s="149"/>
      <c r="F25" s="148"/>
      <c r="G25" s="199" t="s">
        <v>153</v>
      </c>
      <c r="I25" s="138"/>
    </row>
    <row r="26" spans="1:9">
      <c r="A26" s="152"/>
      <c r="B26" s="153"/>
      <c r="D26" s="154"/>
      <c r="F26" s="155"/>
      <c r="G26" s="208"/>
      <c r="H26" s="153"/>
      <c r="I26" s="156"/>
    </row>
    <row r="27" spans="1:9" ht="25.5" customHeight="1">
      <c r="A27" s="112" t="s">
        <v>39</v>
      </c>
      <c r="B27" s="157"/>
      <c r="C27" s="100" t="s">
        <v>41</v>
      </c>
      <c r="D27" s="127" t="s">
        <v>175</v>
      </c>
      <c r="E27" s="158" t="s">
        <v>90</v>
      </c>
      <c r="F27" s="159" t="s">
        <v>11</v>
      </c>
      <c r="G27" s="160" t="s">
        <v>53</v>
      </c>
      <c r="H27" s="159" t="s">
        <v>12</v>
      </c>
      <c r="I27" s="161" t="s">
        <v>13</v>
      </c>
    </row>
    <row r="28" spans="1:9">
      <c r="A28" s="162"/>
      <c r="B28" s="163"/>
      <c r="C28" s="164"/>
      <c r="D28" s="165"/>
      <c r="E28" s="165"/>
      <c r="F28" s="166"/>
      <c r="G28" s="167"/>
      <c r="H28" s="168"/>
      <c r="I28" s="169"/>
    </row>
    <row r="29" spans="1:9">
      <c r="A29" s="162"/>
      <c r="B29" s="163"/>
      <c r="C29" s="170"/>
      <c r="D29" s="165"/>
      <c r="E29" s="165"/>
      <c r="F29" s="171"/>
      <c r="G29" s="167"/>
      <c r="H29" s="168"/>
      <c r="I29" s="169"/>
    </row>
    <row r="30" spans="1:9">
      <c r="A30" s="162" t="s">
        <v>72</v>
      </c>
      <c r="B30" s="163"/>
      <c r="C30" s="170" t="s">
        <v>73</v>
      </c>
      <c r="D30" s="165">
        <v>8503006500</v>
      </c>
      <c r="E30" s="165" t="s">
        <v>159</v>
      </c>
      <c r="F30" s="171">
        <v>1000</v>
      </c>
      <c r="G30" s="167" t="s">
        <v>124</v>
      </c>
      <c r="H30" s="168">
        <v>50</v>
      </c>
      <c r="I30" s="169">
        <f>F30*H30</f>
        <v>50000</v>
      </c>
    </row>
    <row r="31" spans="1:9">
      <c r="A31" s="162"/>
      <c r="B31" s="163"/>
      <c r="C31" s="170"/>
      <c r="D31" s="165"/>
      <c r="E31" s="165"/>
      <c r="F31" s="171"/>
      <c r="G31" s="167"/>
      <c r="H31" s="168"/>
      <c r="I31" s="169"/>
    </row>
    <row r="32" spans="1:9">
      <c r="A32" s="103"/>
      <c r="B32" s="148"/>
      <c r="C32" s="116"/>
      <c r="D32" s="116"/>
      <c r="E32" s="116"/>
      <c r="F32" s="200"/>
      <c r="G32" s="116"/>
      <c r="H32" s="201"/>
      <c r="I32" s="202"/>
    </row>
    <row r="33" spans="1:9">
      <c r="A33" s="103"/>
      <c r="B33" s="148"/>
      <c r="C33" s="116"/>
      <c r="D33" s="116"/>
      <c r="E33" s="116"/>
      <c r="F33" s="200"/>
      <c r="G33" s="116"/>
      <c r="H33" s="201"/>
      <c r="I33" s="202"/>
    </row>
    <row r="34" spans="1:9">
      <c r="A34" s="103"/>
      <c r="B34" s="148"/>
      <c r="C34" s="116"/>
      <c r="D34" s="116"/>
      <c r="E34" s="116"/>
      <c r="F34" s="200"/>
      <c r="G34" s="116"/>
      <c r="H34" s="201"/>
      <c r="I34" s="202"/>
    </row>
    <row r="35" spans="1:9">
      <c r="A35" s="103"/>
      <c r="B35" s="148"/>
      <c r="C35" s="116"/>
      <c r="D35" s="116"/>
      <c r="E35" s="116"/>
      <c r="F35" s="200"/>
      <c r="G35" s="116"/>
      <c r="H35" s="201"/>
      <c r="I35" s="202"/>
    </row>
    <row r="36" spans="1:9">
      <c r="A36" s="103"/>
      <c r="B36" s="148"/>
      <c r="C36" s="116"/>
      <c r="D36" s="116"/>
      <c r="E36" s="116"/>
      <c r="F36" s="200"/>
      <c r="G36" s="116"/>
      <c r="H36" s="201"/>
      <c r="I36" s="202"/>
    </row>
    <row r="37" spans="1:9">
      <c r="A37" s="103"/>
      <c r="B37" s="148"/>
      <c r="C37" s="116"/>
      <c r="D37" s="116"/>
      <c r="E37" s="116"/>
      <c r="F37" s="200"/>
      <c r="G37" s="116"/>
      <c r="H37" s="201"/>
      <c r="I37" s="202"/>
    </row>
    <row r="38" spans="1:9">
      <c r="A38" s="103"/>
      <c r="B38" s="148"/>
      <c r="C38" s="116"/>
      <c r="D38" s="116"/>
      <c r="E38" s="116"/>
      <c r="F38" s="200"/>
      <c r="G38" s="116"/>
      <c r="H38" s="201"/>
      <c r="I38" s="202"/>
    </row>
    <row r="39" spans="1:9">
      <c r="A39" s="103"/>
      <c r="B39" s="148"/>
      <c r="C39" s="116"/>
      <c r="D39" s="116"/>
      <c r="E39" s="116"/>
      <c r="F39" s="200"/>
      <c r="G39" s="116"/>
      <c r="H39" s="201"/>
      <c r="I39" s="202"/>
    </row>
    <row r="40" spans="1:9">
      <c r="A40" s="103"/>
      <c r="B40" s="148"/>
      <c r="C40" s="116"/>
      <c r="D40" s="116"/>
      <c r="E40" s="116"/>
      <c r="F40" s="200"/>
      <c r="G40" s="116"/>
      <c r="H40" s="201"/>
      <c r="I40" s="202"/>
    </row>
    <row r="41" spans="1:9">
      <c r="A41" s="103"/>
      <c r="B41" s="148"/>
      <c r="C41" s="116"/>
      <c r="D41" s="116"/>
      <c r="E41" s="116"/>
      <c r="F41" s="200"/>
      <c r="G41" s="116"/>
      <c r="H41" s="201"/>
      <c r="I41" s="202"/>
    </row>
    <row r="42" spans="1:9">
      <c r="A42" s="103"/>
      <c r="B42" s="148"/>
      <c r="C42" s="116"/>
      <c r="D42" s="116"/>
      <c r="E42" s="116"/>
      <c r="F42" s="200"/>
      <c r="G42" s="116"/>
      <c r="H42" s="201"/>
      <c r="I42" s="202"/>
    </row>
    <row r="43" spans="1:9">
      <c r="A43" s="103"/>
      <c r="B43" s="148"/>
      <c r="C43" s="116"/>
      <c r="D43" s="116"/>
      <c r="E43" s="116"/>
      <c r="F43" s="200"/>
      <c r="G43" s="116"/>
      <c r="H43" s="201"/>
      <c r="I43" s="202"/>
    </row>
    <row r="44" spans="1:9">
      <c r="A44" s="103"/>
      <c r="B44" s="148"/>
      <c r="C44" s="116"/>
      <c r="D44" s="116"/>
      <c r="E44" s="116"/>
      <c r="F44" s="200"/>
      <c r="G44" s="116"/>
      <c r="H44" s="201"/>
      <c r="I44" s="202"/>
    </row>
    <row r="45" spans="1:9">
      <c r="A45" s="103"/>
      <c r="B45" s="148"/>
      <c r="C45" s="116"/>
      <c r="D45" s="116"/>
      <c r="E45" s="116"/>
      <c r="F45" s="200"/>
      <c r="G45" s="116"/>
      <c r="H45" s="201"/>
      <c r="I45" s="202"/>
    </row>
    <row r="46" spans="1:9">
      <c r="A46" s="103"/>
      <c r="B46" s="148"/>
      <c r="C46" s="116"/>
      <c r="D46" s="116"/>
      <c r="E46" s="116"/>
      <c r="F46" s="200"/>
      <c r="G46" s="116"/>
      <c r="H46" s="201"/>
      <c r="I46" s="202"/>
    </row>
    <row r="47" spans="1:9">
      <c r="A47" s="103"/>
      <c r="B47" s="148"/>
      <c r="C47" s="116"/>
      <c r="D47" s="116"/>
      <c r="E47" s="116"/>
      <c r="F47" s="200"/>
      <c r="G47" s="116"/>
      <c r="H47" s="201"/>
      <c r="I47" s="202"/>
    </row>
    <row r="48" spans="1:9">
      <c r="A48" s="103"/>
      <c r="B48" s="148"/>
      <c r="C48" s="116"/>
      <c r="D48" s="116"/>
      <c r="E48" s="116"/>
      <c r="F48" s="200"/>
      <c r="G48" s="116"/>
      <c r="H48" s="201"/>
      <c r="I48" s="202"/>
    </row>
    <row r="49" spans="1:9">
      <c r="A49" s="103"/>
      <c r="B49" s="148"/>
      <c r="C49" s="116"/>
      <c r="D49" s="116"/>
      <c r="E49" s="116"/>
      <c r="F49" s="200"/>
      <c r="G49" s="116"/>
      <c r="H49" s="201"/>
      <c r="I49" s="202"/>
    </row>
    <row r="50" spans="1:9">
      <c r="A50" s="103"/>
      <c r="B50" s="148"/>
      <c r="C50" s="116"/>
      <c r="D50" s="116"/>
      <c r="E50" s="116"/>
      <c r="F50" s="200"/>
      <c r="G50" s="116"/>
      <c r="H50" s="201"/>
      <c r="I50" s="202"/>
    </row>
    <row r="51" spans="1:9">
      <c r="A51" s="103"/>
      <c r="B51" s="148"/>
      <c r="C51" s="116"/>
      <c r="D51" s="116"/>
      <c r="E51" s="116"/>
      <c r="F51" s="200"/>
      <c r="G51" s="116"/>
      <c r="H51" s="201"/>
      <c r="I51" s="202"/>
    </row>
    <row r="52" spans="1:9">
      <c r="A52" s="103"/>
      <c r="B52" s="148"/>
      <c r="C52" s="116"/>
      <c r="D52" s="116"/>
      <c r="E52" s="116"/>
      <c r="F52" s="200"/>
      <c r="G52" s="116"/>
      <c r="H52" s="201"/>
      <c r="I52" s="202"/>
    </row>
    <row r="53" spans="1:9">
      <c r="A53" s="103"/>
      <c r="B53" s="148"/>
      <c r="C53" s="116"/>
      <c r="D53" s="116"/>
      <c r="E53" s="116"/>
      <c r="F53" s="200"/>
      <c r="G53" s="116"/>
      <c r="H53" s="201"/>
      <c r="I53" s="202"/>
    </row>
    <row r="54" spans="1:9">
      <c r="A54" s="103"/>
      <c r="B54" s="148"/>
      <c r="C54" s="116"/>
      <c r="D54" s="116"/>
      <c r="E54" s="116"/>
      <c r="F54" s="200"/>
      <c r="G54" s="116"/>
      <c r="H54" s="201"/>
      <c r="I54" s="202"/>
    </row>
    <row r="55" spans="1:9">
      <c r="A55" s="103"/>
      <c r="B55" s="148"/>
      <c r="C55" s="116"/>
      <c r="D55" s="116"/>
      <c r="E55" s="116"/>
      <c r="F55" s="200"/>
      <c r="G55" s="116"/>
      <c r="H55" s="201"/>
      <c r="I55" s="202"/>
    </row>
    <row r="56" spans="1:9">
      <c r="A56" s="103"/>
      <c r="B56" s="148"/>
      <c r="C56" s="116"/>
      <c r="D56" s="116"/>
      <c r="E56" s="116"/>
      <c r="F56" s="200"/>
      <c r="G56" s="116"/>
      <c r="H56" s="201"/>
      <c r="I56" s="202"/>
    </row>
    <row r="57" spans="1:9" ht="13.8" thickBot="1">
      <c r="A57" s="152"/>
      <c r="B57" s="155"/>
      <c r="C57" s="154"/>
      <c r="D57" s="154"/>
      <c r="E57" s="154"/>
      <c r="F57" s="203"/>
      <c r="G57" s="154"/>
      <c r="H57" s="204"/>
      <c r="I57" s="202"/>
    </row>
    <row r="58" spans="1:9" ht="14.4" thickBot="1">
      <c r="A58" s="103"/>
      <c r="G58" s="179" t="s">
        <v>14</v>
      </c>
      <c r="H58" s="99" t="s">
        <v>107</v>
      </c>
      <c r="I58" s="180">
        <f>SUM(I28:I57)</f>
        <v>50000</v>
      </c>
    </row>
    <row r="59" spans="1:9">
      <c r="A59" s="103"/>
      <c r="G59" s="136" t="s">
        <v>99</v>
      </c>
      <c r="H59" s="98"/>
      <c r="I59" s="138"/>
    </row>
    <row r="60" spans="1:9">
      <c r="A60" s="220" t="s">
        <v>15</v>
      </c>
      <c r="B60" s="221"/>
      <c r="C60" s="210" t="s">
        <v>161</v>
      </c>
      <c r="D60" s="181"/>
      <c r="E60" s="181"/>
      <c r="F60" s="181"/>
      <c r="G60" s="181"/>
      <c r="H60" s="181"/>
      <c r="I60" s="182"/>
    </row>
    <row r="61" spans="1:9">
      <c r="A61" s="220" t="s">
        <v>16</v>
      </c>
      <c r="B61" s="221"/>
      <c r="C61" s="111" t="s">
        <v>160</v>
      </c>
      <c r="D61" s="99" t="s">
        <v>100</v>
      </c>
      <c r="E61" s="183">
        <v>10</v>
      </c>
      <c r="F61" s="184"/>
      <c r="I61" s="138"/>
    </row>
    <row r="62" spans="1:9">
      <c r="A62" s="220" t="s">
        <v>17</v>
      </c>
      <c r="B62" s="221"/>
      <c r="C62" s="210" t="s">
        <v>163</v>
      </c>
      <c r="D62" s="99" t="s">
        <v>101</v>
      </c>
      <c r="E62" s="183">
        <v>3263</v>
      </c>
      <c r="F62" s="184"/>
      <c r="H62" s="99" t="s">
        <v>102</v>
      </c>
      <c r="I62" s="205">
        <v>2205</v>
      </c>
    </row>
    <row r="63" spans="1:9">
      <c r="A63" s="220" t="s">
        <v>18</v>
      </c>
      <c r="B63" s="221"/>
      <c r="C63" s="111" t="s">
        <v>162</v>
      </c>
      <c r="D63" s="99" t="s">
        <v>103</v>
      </c>
      <c r="E63" s="183">
        <v>1480</v>
      </c>
      <c r="F63" s="184"/>
      <c r="H63" s="99" t="s">
        <v>104</v>
      </c>
      <c r="I63" s="205">
        <v>1000</v>
      </c>
    </row>
    <row r="64" spans="1:9">
      <c r="A64" s="220" t="s">
        <v>19</v>
      </c>
      <c r="B64" s="221"/>
      <c r="C64" s="206">
        <v>44394</v>
      </c>
      <c r="I64" s="138"/>
    </row>
    <row r="65" spans="1:9">
      <c r="A65" s="220" t="s">
        <v>20</v>
      </c>
      <c r="B65" s="221"/>
      <c r="C65" s="206">
        <v>44404</v>
      </c>
      <c r="I65" s="138"/>
    </row>
    <row r="66" spans="1:9">
      <c r="A66" s="220" t="s">
        <v>21</v>
      </c>
      <c r="B66" s="221"/>
      <c r="C66" s="206">
        <v>44421</v>
      </c>
      <c r="I66" s="138"/>
    </row>
    <row r="67" spans="1:9">
      <c r="A67" s="220" t="s">
        <v>24</v>
      </c>
      <c r="B67" s="221"/>
      <c r="C67" s="111" t="s">
        <v>127</v>
      </c>
      <c r="D67" s="153"/>
      <c r="E67" s="153"/>
      <c r="F67" s="153"/>
      <c r="G67" s="153"/>
      <c r="H67" s="153"/>
      <c r="I67" s="156"/>
    </row>
    <row r="68" spans="1:9">
      <c r="A68" s="217" t="s">
        <v>179</v>
      </c>
      <c r="B68" s="181"/>
      <c r="C68" s="181"/>
      <c r="D68" s="181"/>
      <c r="E68" s="181"/>
      <c r="F68" s="181"/>
      <c r="G68" s="181"/>
      <c r="H68" s="181"/>
      <c r="I68" s="182"/>
    </row>
    <row r="69" spans="1:9">
      <c r="A69" s="103" t="s">
        <v>164</v>
      </c>
      <c r="I69" s="138"/>
    </row>
    <row r="70" spans="1:9">
      <c r="A70" s="103" t="s">
        <v>165</v>
      </c>
      <c r="I70" s="138"/>
    </row>
    <row r="71" spans="1:9">
      <c r="A71" s="103" t="s">
        <v>140</v>
      </c>
      <c r="I71" s="138"/>
    </row>
    <row r="72" spans="1:9">
      <c r="I72" s="138"/>
    </row>
    <row r="73" spans="1:9">
      <c r="A73" s="152"/>
      <c r="B73" s="153"/>
      <c r="C73" s="153"/>
      <c r="D73" s="153"/>
      <c r="E73" s="153"/>
      <c r="F73" s="153"/>
      <c r="G73" s="153"/>
      <c r="H73" s="153"/>
      <c r="I73" s="156"/>
    </row>
    <row r="74" spans="1:9">
      <c r="A74" s="189"/>
      <c r="B74" s="181"/>
      <c r="C74" s="181"/>
      <c r="D74" s="181"/>
      <c r="E74" s="181"/>
      <c r="F74" s="181"/>
      <c r="G74" s="181"/>
      <c r="H74" s="181"/>
      <c r="I74" s="182"/>
    </row>
    <row r="75" spans="1:9">
      <c r="A75" s="103" t="s">
        <v>36</v>
      </c>
      <c r="B75" s="153"/>
      <c r="C75" s="153" t="s">
        <v>168</v>
      </c>
      <c r="I75" s="138"/>
    </row>
    <row r="76" spans="1:9" ht="13.8" thickBot="1">
      <c r="A76" s="207" t="s">
        <v>105</v>
      </c>
      <c r="B76" s="211" t="s">
        <v>166</v>
      </c>
      <c r="C76" s="191"/>
      <c r="D76" s="191"/>
      <c r="E76" s="191"/>
      <c r="F76" s="191" t="s">
        <v>106</v>
      </c>
      <c r="G76" s="191" t="s">
        <v>167</v>
      </c>
      <c r="H76" s="191"/>
      <c r="I76" s="193"/>
    </row>
    <row r="77" spans="1:9">
      <c r="A77" s="102" t="s">
        <v>121</v>
      </c>
      <c r="B77" s="181"/>
      <c r="C77" s="181"/>
      <c r="D77" s="181"/>
      <c r="E77" s="181"/>
      <c r="F77" s="181"/>
      <c r="G77" s="181"/>
      <c r="H77" s="181"/>
      <c r="I77" s="182"/>
    </row>
    <row r="78" spans="1:9">
      <c r="A78" s="104" t="s">
        <v>122</v>
      </c>
      <c r="B78" s="142"/>
      <c r="C78" s="142"/>
      <c r="I78" s="138"/>
    </row>
    <row r="79" spans="1:9" ht="13.8" thickBot="1">
      <c r="A79" s="105" t="s">
        <v>123</v>
      </c>
      <c r="B79" s="191"/>
      <c r="C79" s="191"/>
      <c r="D79" s="191"/>
      <c r="E79" s="191"/>
      <c r="F79" s="191"/>
      <c r="G79" s="191"/>
      <c r="H79" s="191"/>
      <c r="I79" s="193"/>
    </row>
  </sheetData>
  <dataConsolidate/>
  <mergeCells count="8">
    <mergeCell ref="A66:B66"/>
    <mergeCell ref="A67:B67"/>
    <mergeCell ref="A60:B60"/>
    <mergeCell ref="A61:B61"/>
    <mergeCell ref="A62:B62"/>
    <mergeCell ref="A63:B63"/>
    <mergeCell ref="A64:B64"/>
    <mergeCell ref="A65:B65"/>
  </mergeCells>
  <conditionalFormatting sqref="D20:F26">
    <cfRule type="expression" dxfId="2" priority="2" stopIfTrue="1">
      <formula>$G$13="No"</formula>
    </cfRule>
  </conditionalFormatting>
  <conditionalFormatting sqref="D22:D25">
    <cfRule type="expression" dxfId="1" priority="1" stopIfTrue="1">
      <formula>$K$13="No"</formula>
    </cfRule>
  </conditionalFormatting>
  <dataValidations count="3">
    <dataValidation type="list" allowBlank="1" showInputMessage="1" showErrorMessage="1" error="Select from drop down" prompt="Select from drop down" sqref="G13" xr:uid="{0195A96B-1198-4369-AF08-399CF2FF9950}">
      <formula1>"Yes,No"</formula1>
    </dataValidation>
    <dataValidation type="list" allowBlank="1" showInputMessage="1" showErrorMessage="1" prompt="Select Incoterm" sqref="C10" xr:uid="{DCC852D4-AA9E-439F-93C7-123DC002FB3C}">
      <formula1>"EXW,FCA,DAP,DDP,DPU,CPT,CIP"</formula1>
    </dataValidation>
    <dataValidation type="list" allowBlank="1" showInputMessage="1" showErrorMessage="1" sqref="H16" xr:uid="{D8010AD0-F846-49C3-AF63-3D2E4AFF1BF7}">
      <formula1>"UPS-SCS, Noatum Logistics, Russel A Farrow"</formula1>
    </dataValidation>
  </dataValidations>
  <hyperlinks>
    <hyperlink ref="H19" r:id="rId1" xr:uid="{02493DDF-707C-4EE5-A298-C923D7F00F84}"/>
    <hyperlink ref="B76" r:id="rId2" xr:uid="{C4C5B9C1-6B3B-48F9-9AAE-A35D0FAF7CC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1"/>
  <sheetViews>
    <sheetView workbookViewId="0">
      <selection activeCell="B15" sqref="B15"/>
    </sheetView>
  </sheetViews>
  <sheetFormatPr defaultRowHeight="13.2"/>
  <cols>
    <col min="1" max="1" width="14.33203125" customWidth="1"/>
    <col min="2" max="2" width="13.109375" customWidth="1"/>
    <col min="3" max="3" width="17.109375" customWidth="1"/>
    <col min="4" max="5" width="22.88671875" customWidth="1"/>
    <col min="6" max="6" width="13.5546875" customWidth="1"/>
    <col min="7" max="7" width="14.109375" customWidth="1"/>
    <col min="8" max="8" width="16.88671875" customWidth="1"/>
  </cols>
  <sheetData>
    <row r="1" spans="1:16">
      <c r="A1" s="69"/>
      <c r="B1" s="70"/>
      <c r="C1" s="70"/>
      <c r="D1" s="70"/>
      <c r="E1" s="70"/>
      <c r="F1" s="70"/>
      <c r="G1" s="70"/>
      <c r="H1" s="71"/>
    </row>
    <row r="2" spans="1:16" ht="23.4">
      <c r="A2" s="72"/>
      <c r="D2" s="73" t="s">
        <v>128</v>
      </c>
      <c r="H2" s="74"/>
    </row>
    <row r="3" spans="1:16" ht="12.75" customHeight="1">
      <c r="A3" s="72"/>
      <c r="C3" s="101"/>
      <c r="G3" s="66" t="s">
        <v>108</v>
      </c>
      <c r="H3" s="74">
        <f>+'Commercial Invoice'!I3</f>
        <v>0</v>
      </c>
    </row>
    <row r="4" spans="1:16">
      <c r="A4" s="72"/>
      <c r="B4" t="s">
        <v>37</v>
      </c>
      <c r="C4" s="101" t="str">
        <f>'Commercial Invoice'!C4</f>
        <v>(Name)</v>
      </c>
      <c r="D4" s="99" t="s">
        <v>173</v>
      </c>
      <c r="E4" s="139" t="str">
        <f>+'Commercial Invoice'!F4</f>
        <v>(Name)</v>
      </c>
      <c r="G4" s="66" t="s">
        <v>8</v>
      </c>
      <c r="H4" s="219">
        <f>+'Commercial Invoice'!I4</f>
        <v>0</v>
      </c>
    </row>
    <row r="5" spans="1:16">
      <c r="A5" s="72"/>
      <c r="C5" s="101" t="str">
        <f>'Commercial Invoice'!C5</f>
        <v>(Address)</v>
      </c>
      <c r="D5" s="136"/>
      <c r="E5" s="139" t="str">
        <f>+'Commercial Invoice'!F5</f>
        <v>(Address)</v>
      </c>
      <c r="H5" s="74"/>
    </row>
    <row r="6" spans="1:16">
      <c r="A6" s="72"/>
      <c r="C6" s="101" t="str">
        <f>'Commercial Invoice'!C6</f>
        <v>(City, State, Country, Zip code)</v>
      </c>
      <c r="D6" s="136"/>
      <c r="E6" s="139" t="str">
        <f>+'Commercial Invoice'!F6</f>
        <v>(City, State, Country, Zip code)</v>
      </c>
      <c r="H6" s="74"/>
    </row>
    <row r="7" spans="1:16">
      <c r="A7" s="72"/>
      <c r="C7" s="101" t="str">
        <f>'Commercial Invoice'!C7</f>
        <v>(Tax ID or equivalent)</v>
      </c>
      <c r="D7" s="136"/>
      <c r="E7" s="139" t="str">
        <f>+'Commercial Invoice'!F7</f>
        <v>(Tax ID or equivalent)</v>
      </c>
      <c r="H7" s="74"/>
    </row>
    <row r="8" spans="1:16">
      <c r="A8" s="72"/>
      <c r="C8" s="101"/>
      <c r="H8" s="74"/>
    </row>
    <row r="9" spans="1:16" ht="13.8">
      <c r="A9" s="72"/>
      <c r="B9" s="218" t="s">
        <v>181</v>
      </c>
      <c r="D9" s="65"/>
      <c r="E9" s="66" t="s">
        <v>7</v>
      </c>
      <c r="F9">
        <f>+'Commercial Invoice'!G9</f>
        <v>0</v>
      </c>
      <c r="H9" s="74"/>
    </row>
    <row r="10" spans="1:16">
      <c r="A10" s="72"/>
      <c r="B10" s="66" t="s">
        <v>88</v>
      </c>
      <c r="D10" s="65"/>
      <c r="E10" s="66"/>
      <c r="H10" s="74"/>
    </row>
    <row r="11" spans="1:16">
      <c r="A11" s="72"/>
      <c r="B11" s="66" t="s">
        <v>44</v>
      </c>
      <c r="D11" s="65"/>
      <c r="E11" s="66"/>
      <c r="H11" s="74"/>
    </row>
    <row r="12" spans="1:16">
      <c r="A12" s="72"/>
      <c r="B12" s="66" t="s">
        <v>43</v>
      </c>
      <c r="D12" s="66"/>
      <c r="E12" s="66" t="s">
        <v>109</v>
      </c>
      <c r="F12" s="129" t="str">
        <f>+'Commercial Invoice'!G12</f>
        <v>No</v>
      </c>
      <c r="H12" s="74"/>
    </row>
    <row r="13" spans="1:16">
      <c r="A13" s="72"/>
      <c r="D13" s="65"/>
      <c r="H13" s="74"/>
      <c r="J13" s="97"/>
      <c r="K13" s="97"/>
      <c r="L13" s="97"/>
      <c r="M13" s="97"/>
      <c r="N13" s="97"/>
      <c r="O13" s="97"/>
      <c r="P13" s="97"/>
    </row>
    <row r="14" spans="1:16" ht="13.8" thickBot="1">
      <c r="A14" s="72"/>
      <c r="H14" s="74"/>
      <c r="J14" s="97"/>
      <c r="K14" s="97"/>
      <c r="L14" s="97"/>
      <c r="M14" s="97"/>
      <c r="N14" s="97"/>
      <c r="O14" s="97"/>
      <c r="P14" s="97"/>
    </row>
    <row r="15" spans="1:16" ht="15" thickBot="1">
      <c r="A15" s="75"/>
      <c r="B15" s="77" t="s">
        <v>94</v>
      </c>
      <c r="C15" s="77"/>
      <c r="D15" s="78" t="s">
        <v>89</v>
      </c>
      <c r="E15" s="76"/>
      <c r="F15" s="107"/>
      <c r="G15" s="108" t="s">
        <v>48</v>
      </c>
      <c r="H15" s="79"/>
      <c r="J15" s="97"/>
      <c r="K15" s="97"/>
      <c r="L15" s="123"/>
      <c r="M15" s="97"/>
      <c r="N15" s="97"/>
      <c r="O15" s="97"/>
      <c r="P15" s="97"/>
    </row>
    <row r="16" spans="1:16" ht="14.4">
      <c r="A16" s="72"/>
      <c r="D16" s="121"/>
      <c r="E16" s="120"/>
      <c r="F16" s="80"/>
      <c r="H16" s="74"/>
      <c r="J16" s="97"/>
      <c r="K16" s="97"/>
      <c r="L16" s="123"/>
      <c r="M16" s="97"/>
      <c r="N16" s="97"/>
      <c r="O16" s="97"/>
      <c r="P16" s="97"/>
    </row>
    <row r="17" spans="1:16" ht="14.4">
      <c r="A17" s="126" t="str">
        <f>+'Commercial Invoice'!A21</f>
        <v>Name</v>
      </c>
      <c r="C17" s="81"/>
      <c r="D17" s="122" t="str">
        <f>+'Commercial Invoice'!D21</f>
        <v>Name</v>
      </c>
      <c r="E17" s="120"/>
      <c r="F17" s="128" t="str">
        <f>+'Commercial Invoice'!G21</f>
        <v>Name</v>
      </c>
      <c r="G17" s="81"/>
      <c r="H17" s="74"/>
      <c r="J17" s="97"/>
      <c r="K17" s="97"/>
      <c r="L17" s="123"/>
      <c r="M17" s="97"/>
      <c r="N17" s="97"/>
      <c r="O17" s="97"/>
      <c r="P17" s="97"/>
    </row>
    <row r="18" spans="1:16" ht="14.4">
      <c r="A18" s="126" t="str">
        <f>+'Commercial Invoice'!A22</f>
        <v>Address</v>
      </c>
      <c r="C18" s="81"/>
      <c r="D18" s="122" t="str">
        <f>+'Commercial Invoice'!D22</f>
        <v>Address</v>
      </c>
      <c r="E18" s="120"/>
      <c r="F18" s="128" t="str">
        <f>+'Commercial Invoice'!G22</f>
        <v>Address</v>
      </c>
      <c r="G18" s="81"/>
      <c r="H18" s="74"/>
      <c r="J18" s="97"/>
      <c r="K18" s="97"/>
      <c r="L18" s="123"/>
      <c r="M18" s="97"/>
      <c r="N18" s="97"/>
      <c r="O18" s="97"/>
      <c r="P18" s="97"/>
    </row>
    <row r="19" spans="1:16" ht="14.4">
      <c r="A19" s="126" t="str">
        <f>+'Commercial Invoice'!A23</f>
        <v>City, State, Zip Code, Country</v>
      </c>
      <c r="C19" s="81"/>
      <c r="D19" s="122" t="str">
        <f>+'Commercial Invoice'!D23</f>
        <v>City, State, Zip Code, Country</v>
      </c>
      <c r="E19" s="120"/>
      <c r="F19" s="128" t="str">
        <f>+'Commercial Invoice'!G23</f>
        <v>Country, City, State, Zip Code</v>
      </c>
      <c r="G19" s="81"/>
      <c r="H19" s="74"/>
      <c r="J19" s="97"/>
      <c r="K19" s="97"/>
      <c r="L19" s="97"/>
      <c r="M19" s="97"/>
      <c r="N19" s="97"/>
      <c r="O19" s="97"/>
      <c r="P19" s="97"/>
    </row>
    <row r="20" spans="1:16" ht="14.4">
      <c r="A20" s="126" t="str">
        <f>+'Commercial Invoice'!A24</f>
        <v>Importer of Record Number</v>
      </c>
      <c r="C20" s="81"/>
      <c r="D20" s="122" t="str">
        <f>+'Commercial Invoice'!D24</f>
        <v>Importer of Record Number</v>
      </c>
      <c r="E20" s="120"/>
      <c r="F20" s="128" t="str">
        <f>+'Commercial Invoice'!G24</f>
        <v>Ultimate Consignee Number / Tax Id</v>
      </c>
      <c r="G20" s="81"/>
      <c r="H20" s="74"/>
      <c r="J20" s="97"/>
      <c r="K20" s="97"/>
      <c r="L20" s="97"/>
      <c r="M20" s="97"/>
      <c r="N20" s="97"/>
      <c r="O20" s="97"/>
      <c r="P20" s="97"/>
    </row>
    <row r="21" spans="1:16">
      <c r="A21" s="82"/>
      <c r="B21" s="83"/>
      <c r="D21" s="84"/>
      <c r="E21" s="85"/>
      <c r="F21" s="84"/>
      <c r="G21" s="83"/>
      <c r="H21" s="86"/>
      <c r="J21" s="97"/>
      <c r="K21" s="97"/>
      <c r="L21" s="97"/>
      <c r="M21" s="97"/>
      <c r="N21" s="97"/>
      <c r="O21" s="97"/>
      <c r="P21" s="97"/>
    </row>
    <row r="22" spans="1:16" ht="25.5" customHeight="1">
      <c r="A22" s="112" t="s">
        <v>10</v>
      </c>
      <c r="B22" s="113" t="s">
        <v>129</v>
      </c>
      <c r="C22" s="100" t="s">
        <v>130</v>
      </c>
      <c r="D22" s="100" t="s">
        <v>131</v>
      </c>
      <c r="E22" s="87" t="s">
        <v>11</v>
      </c>
      <c r="F22" s="88" t="s">
        <v>53</v>
      </c>
      <c r="G22" s="114" t="s">
        <v>32</v>
      </c>
      <c r="H22" s="115" t="s">
        <v>132</v>
      </c>
      <c r="J22" s="97"/>
      <c r="K22" s="124"/>
      <c r="L22" s="97"/>
      <c r="M22" s="97"/>
      <c r="N22" s="97"/>
      <c r="O22" s="97"/>
      <c r="P22" s="97"/>
    </row>
    <row r="23" spans="1:16">
      <c r="A23" s="72">
        <v>1</v>
      </c>
      <c r="B23" s="89"/>
      <c r="C23" s="80"/>
      <c r="D23" s="80">
        <f>'Commercial Invoice'!A27</f>
        <v>0</v>
      </c>
      <c r="E23" s="89">
        <f>'Commercial Invoice'!F27</f>
        <v>0</v>
      </c>
      <c r="F23" s="125">
        <f>'Commercial Invoice'!G27</f>
        <v>0</v>
      </c>
      <c r="G23" s="89"/>
      <c r="H23" s="74"/>
      <c r="J23" s="97"/>
      <c r="K23" s="97"/>
      <c r="L23" s="97"/>
      <c r="M23" s="97"/>
      <c r="N23" s="97"/>
      <c r="O23" s="97"/>
      <c r="P23" s="97"/>
    </row>
    <row r="24" spans="1:16">
      <c r="A24" s="72">
        <v>2</v>
      </c>
      <c r="B24" s="89"/>
      <c r="C24" s="80"/>
      <c r="D24" s="80">
        <f>'Commercial Invoice'!A28</f>
        <v>0</v>
      </c>
      <c r="E24" s="89">
        <f>'Commercial Invoice'!F28</f>
        <v>0</v>
      </c>
      <c r="F24" s="125">
        <f>'Commercial Invoice'!G28</f>
        <v>0</v>
      </c>
      <c r="G24" s="89"/>
      <c r="H24" s="109"/>
      <c r="J24" s="97"/>
      <c r="K24" s="97"/>
      <c r="L24" s="97"/>
      <c r="M24" s="97"/>
      <c r="N24" s="97"/>
      <c r="O24" s="97"/>
      <c r="P24" s="97"/>
    </row>
    <row r="25" spans="1:16">
      <c r="A25" s="72">
        <v>3</v>
      </c>
      <c r="B25" s="89"/>
      <c r="C25" s="80"/>
      <c r="D25" s="80">
        <f>'Commercial Invoice'!A29</f>
        <v>0</v>
      </c>
      <c r="E25" s="89">
        <f>'Commercial Invoice'!F29</f>
        <v>0</v>
      </c>
      <c r="F25" s="125">
        <f>'Commercial Invoice'!G29</f>
        <v>0</v>
      </c>
      <c r="G25" s="89"/>
      <c r="H25" s="109"/>
    </row>
    <row r="26" spans="1:16">
      <c r="A26" s="72"/>
      <c r="B26" s="89"/>
      <c r="C26" s="80"/>
      <c r="D26" s="80">
        <f>'Commercial Invoice'!A30</f>
        <v>0</v>
      </c>
      <c r="E26" s="89">
        <f>'Commercial Invoice'!F30</f>
        <v>0</v>
      </c>
      <c r="F26" s="125">
        <f>'Commercial Invoice'!G30</f>
        <v>0</v>
      </c>
      <c r="G26" s="89"/>
      <c r="H26" s="109"/>
    </row>
    <row r="27" spans="1:16">
      <c r="A27" s="72"/>
      <c r="B27" s="89"/>
      <c r="C27" s="80"/>
      <c r="D27" s="80">
        <f>'Commercial Invoice'!A31</f>
        <v>0</v>
      </c>
      <c r="E27" s="89">
        <f>'Commercial Invoice'!F31</f>
        <v>0</v>
      </c>
      <c r="F27" s="125">
        <f>'Commercial Invoice'!G31</f>
        <v>0</v>
      </c>
      <c r="G27" s="89"/>
      <c r="H27" s="109"/>
    </row>
    <row r="28" spans="1:16">
      <c r="A28" s="72"/>
      <c r="B28" s="89"/>
      <c r="C28" s="80"/>
      <c r="D28" s="80">
        <f>'Commercial Invoice'!A32</f>
        <v>0</v>
      </c>
      <c r="E28" s="89">
        <f>'Commercial Invoice'!F32</f>
        <v>0</v>
      </c>
      <c r="F28" s="125">
        <f>'Commercial Invoice'!G32</f>
        <v>0</v>
      </c>
      <c r="G28" s="89"/>
      <c r="H28" s="109"/>
    </row>
    <row r="29" spans="1:16">
      <c r="A29" s="72"/>
      <c r="B29" s="89"/>
      <c r="C29" s="80"/>
      <c r="D29" s="80">
        <f>'Commercial Invoice'!A33</f>
        <v>0</v>
      </c>
      <c r="E29" s="89">
        <f>'Commercial Invoice'!F33</f>
        <v>0</v>
      </c>
      <c r="F29" s="125">
        <f>'Commercial Invoice'!G33</f>
        <v>0</v>
      </c>
      <c r="G29" s="89"/>
      <c r="H29" s="109"/>
    </row>
    <row r="30" spans="1:16">
      <c r="A30" s="72"/>
      <c r="B30" s="89"/>
      <c r="C30" s="80"/>
      <c r="D30" s="80">
        <f>'Commercial Invoice'!A34</f>
        <v>0</v>
      </c>
      <c r="E30" s="89">
        <f>'Commercial Invoice'!F34</f>
        <v>0</v>
      </c>
      <c r="F30" s="125">
        <f>'Commercial Invoice'!G34</f>
        <v>0</v>
      </c>
      <c r="G30" s="89"/>
      <c r="H30" s="109"/>
    </row>
    <row r="31" spans="1:16">
      <c r="A31" s="72"/>
      <c r="B31" s="89"/>
      <c r="C31" s="80"/>
      <c r="D31" s="80">
        <f>'Commercial Invoice'!A35</f>
        <v>0</v>
      </c>
      <c r="E31" s="89">
        <f>'Commercial Invoice'!F35</f>
        <v>0</v>
      </c>
      <c r="F31" s="125">
        <f>'Commercial Invoice'!G35</f>
        <v>0</v>
      </c>
      <c r="G31" s="89"/>
      <c r="H31" s="109"/>
    </row>
    <row r="32" spans="1:16">
      <c r="A32" s="72"/>
      <c r="B32" s="89"/>
      <c r="C32" s="80"/>
      <c r="D32" s="80">
        <f>'Commercial Invoice'!A36</f>
        <v>0</v>
      </c>
      <c r="E32" s="89">
        <f>'Commercial Invoice'!F36</f>
        <v>0</v>
      </c>
      <c r="F32" s="125">
        <f>'Commercial Invoice'!G36</f>
        <v>0</v>
      </c>
      <c r="G32" s="89"/>
      <c r="H32" s="109"/>
    </row>
    <row r="33" spans="1:8">
      <c r="A33" s="72"/>
      <c r="B33" s="89"/>
      <c r="C33" s="80"/>
      <c r="D33" s="80">
        <f>'Commercial Invoice'!A37</f>
        <v>0</v>
      </c>
      <c r="E33" s="89">
        <f>'Commercial Invoice'!F37</f>
        <v>0</v>
      </c>
      <c r="F33" s="125">
        <f>'Commercial Invoice'!G37</f>
        <v>0</v>
      </c>
      <c r="G33" s="89"/>
      <c r="H33" s="109"/>
    </row>
    <row r="34" spans="1:8">
      <c r="A34" s="72"/>
      <c r="B34" s="89"/>
      <c r="C34" s="80"/>
      <c r="D34" s="80">
        <f>'Commercial Invoice'!A38</f>
        <v>0</v>
      </c>
      <c r="E34" s="89">
        <f>'Commercial Invoice'!F38</f>
        <v>0</v>
      </c>
      <c r="F34" s="125">
        <f>'Commercial Invoice'!G38</f>
        <v>0</v>
      </c>
      <c r="G34" s="89"/>
      <c r="H34" s="109"/>
    </row>
    <row r="35" spans="1:8">
      <c r="A35" s="72"/>
      <c r="B35" s="89"/>
      <c r="C35" s="80"/>
      <c r="D35" s="80">
        <f>'Commercial Invoice'!A39</f>
        <v>0</v>
      </c>
      <c r="E35" s="89">
        <f>'Commercial Invoice'!F39</f>
        <v>0</v>
      </c>
      <c r="F35" s="125">
        <f>'Commercial Invoice'!G39</f>
        <v>0</v>
      </c>
      <c r="G35" s="89"/>
      <c r="H35" s="109"/>
    </row>
    <row r="36" spans="1:8">
      <c r="A36" s="72"/>
      <c r="B36" s="89"/>
      <c r="C36" s="80"/>
      <c r="D36" s="80">
        <f>'Commercial Invoice'!A40</f>
        <v>0</v>
      </c>
      <c r="E36" s="89">
        <f>'Commercial Invoice'!F40</f>
        <v>0</v>
      </c>
      <c r="F36" s="125">
        <f>'Commercial Invoice'!G40</f>
        <v>0</v>
      </c>
      <c r="G36" s="89"/>
      <c r="H36" s="109"/>
    </row>
    <row r="37" spans="1:8">
      <c r="A37" s="72"/>
      <c r="B37" s="89"/>
      <c r="C37" s="80"/>
      <c r="D37" s="80">
        <f>'Commercial Invoice'!A41</f>
        <v>0</v>
      </c>
      <c r="E37" s="89">
        <f>'Commercial Invoice'!F41</f>
        <v>0</v>
      </c>
      <c r="F37" s="125">
        <f>'Commercial Invoice'!G41</f>
        <v>0</v>
      </c>
      <c r="G37" s="89"/>
      <c r="H37" s="109"/>
    </row>
    <row r="38" spans="1:8">
      <c r="A38" s="72"/>
      <c r="B38" s="89"/>
      <c r="C38" s="80"/>
      <c r="D38" s="80">
        <f>'Commercial Invoice'!A42</f>
        <v>0</v>
      </c>
      <c r="E38" s="89">
        <f>'Commercial Invoice'!F42</f>
        <v>0</v>
      </c>
      <c r="F38" s="125">
        <f>'Commercial Invoice'!G42</f>
        <v>0</v>
      </c>
      <c r="G38" s="89"/>
      <c r="H38" s="109"/>
    </row>
    <row r="39" spans="1:8">
      <c r="A39" s="72"/>
      <c r="B39" s="89"/>
      <c r="C39" s="80"/>
      <c r="D39" s="80">
        <f>'Commercial Invoice'!A43</f>
        <v>0</v>
      </c>
      <c r="E39" s="89">
        <f>'Commercial Invoice'!F43</f>
        <v>0</v>
      </c>
      <c r="F39" s="125">
        <f>'Commercial Invoice'!G43</f>
        <v>0</v>
      </c>
      <c r="G39" s="89"/>
      <c r="H39" s="109"/>
    </row>
    <row r="40" spans="1:8">
      <c r="A40" s="72"/>
      <c r="B40" s="89"/>
      <c r="C40" s="80"/>
      <c r="D40" s="80">
        <f>'Commercial Invoice'!A44</f>
        <v>0</v>
      </c>
      <c r="E40" s="89">
        <f>'Commercial Invoice'!F44</f>
        <v>0</v>
      </c>
      <c r="F40" s="125">
        <f>'Commercial Invoice'!G44</f>
        <v>0</v>
      </c>
      <c r="G40" s="89"/>
      <c r="H40" s="109"/>
    </row>
    <row r="41" spans="1:8">
      <c r="A41" s="72"/>
      <c r="B41" s="89"/>
      <c r="C41" s="80"/>
      <c r="D41" s="80">
        <f>'Commercial Invoice'!A45</f>
        <v>0</v>
      </c>
      <c r="E41" s="89">
        <f>'Commercial Invoice'!F45</f>
        <v>0</v>
      </c>
      <c r="F41" s="125">
        <f>'Commercial Invoice'!G45</f>
        <v>0</v>
      </c>
      <c r="G41" s="89"/>
      <c r="H41" s="109"/>
    </row>
    <row r="42" spans="1:8">
      <c r="A42" s="72"/>
      <c r="B42" s="89"/>
      <c r="C42" s="80"/>
      <c r="D42" s="80">
        <f>'Commercial Invoice'!A46</f>
        <v>0</v>
      </c>
      <c r="E42" s="89">
        <f>'Commercial Invoice'!F46</f>
        <v>0</v>
      </c>
      <c r="F42" s="125">
        <f>'Commercial Invoice'!G46</f>
        <v>0</v>
      </c>
      <c r="G42" s="89"/>
      <c r="H42" s="109"/>
    </row>
    <row r="43" spans="1:8">
      <c r="A43" s="72"/>
      <c r="B43" s="89"/>
      <c r="C43" s="80"/>
      <c r="D43" s="80">
        <f>'Commercial Invoice'!A47</f>
        <v>0</v>
      </c>
      <c r="E43" s="89">
        <f>'Commercial Invoice'!F47</f>
        <v>0</v>
      </c>
      <c r="F43" s="125">
        <f>'Commercial Invoice'!G47</f>
        <v>0</v>
      </c>
      <c r="G43" s="89"/>
      <c r="H43" s="109"/>
    </row>
    <row r="44" spans="1:8">
      <c r="A44" s="72"/>
      <c r="B44" s="89"/>
      <c r="C44" s="80"/>
      <c r="D44" s="80">
        <f>'Commercial Invoice'!A48</f>
        <v>0</v>
      </c>
      <c r="E44" s="89">
        <f>'Commercial Invoice'!F48</f>
        <v>0</v>
      </c>
      <c r="F44" s="125">
        <f>'Commercial Invoice'!G48</f>
        <v>0</v>
      </c>
      <c r="G44" s="89"/>
      <c r="H44" s="109"/>
    </row>
    <row r="45" spans="1:8">
      <c r="A45" s="72"/>
      <c r="B45" s="89"/>
      <c r="C45" s="80"/>
      <c r="D45" s="80">
        <f>'Commercial Invoice'!A49</f>
        <v>0</v>
      </c>
      <c r="E45" s="89">
        <f>'Commercial Invoice'!F49</f>
        <v>0</v>
      </c>
      <c r="F45" s="125">
        <f>'Commercial Invoice'!G49</f>
        <v>0</v>
      </c>
      <c r="G45" s="89"/>
      <c r="H45" s="109"/>
    </row>
    <row r="46" spans="1:8">
      <c r="A46" s="72"/>
      <c r="B46" s="89"/>
      <c r="C46" s="80"/>
      <c r="D46" s="80">
        <f>'Commercial Invoice'!A50</f>
        <v>0</v>
      </c>
      <c r="E46" s="89">
        <f>'Commercial Invoice'!F50</f>
        <v>0</v>
      </c>
      <c r="F46" s="125">
        <f>'Commercial Invoice'!G50</f>
        <v>0</v>
      </c>
      <c r="G46" s="89"/>
      <c r="H46" s="109"/>
    </row>
    <row r="47" spans="1:8">
      <c r="A47" s="72"/>
      <c r="B47" s="89"/>
      <c r="C47" s="80"/>
      <c r="D47" s="80">
        <f>'Commercial Invoice'!A51</f>
        <v>0</v>
      </c>
      <c r="E47" s="89">
        <f>'Commercial Invoice'!F51</f>
        <v>0</v>
      </c>
      <c r="F47" s="125">
        <f>'Commercial Invoice'!G51</f>
        <v>0</v>
      </c>
      <c r="G47" s="89"/>
      <c r="H47" s="109"/>
    </row>
    <row r="48" spans="1:8">
      <c r="A48" s="72"/>
      <c r="B48" s="89"/>
      <c r="C48" s="80"/>
      <c r="D48" s="80">
        <f>'Commercial Invoice'!A52</f>
        <v>0</v>
      </c>
      <c r="E48" s="89">
        <f>'Commercial Invoice'!F52</f>
        <v>0</v>
      </c>
      <c r="F48" s="125">
        <f>'Commercial Invoice'!G52</f>
        <v>0</v>
      </c>
      <c r="G48" s="89"/>
      <c r="H48" s="109"/>
    </row>
    <row r="49" spans="1:8">
      <c r="A49" s="72"/>
      <c r="B49" s="89"/>
      <c r="C49" s="80"/>
      <c r="D49" s="80">
        <f>'Commercial Invoice'!A53</f>
        <v>0</v>
      </c>
      <c r="E49" s="89">
        <f>'Commercial Invoice'!F53</f>
        <v>0</v>
      </c>
      <c r="F49" s="125">
        <f>'Commercial Invoice'!G53</f>
        <v>0</v>
      </c>
      <c r="G49" s="89"/>
      <c r="H49" s="109"/>
    </row>
    <row r="50" spans="1:8">
      <c r="A50" s="72"/>
      <c r="B50" s="89"/>
      <c r="C50" s="80"/>
      <c r="D50" s="80">
        <f>'Commercial Invoice'!A54</f>
        <v>0</v>
      </c>
      <c r="E50" s="89">
        <f>'Commercial Invoice'!F54</f>
        <v>0</v>
      </c>
      <c r="F50" s="125">
        <f>'Commercial Invoice'!G54</f>
        <v>0</v>
      </c>
      <c r="G50" s="89"/>
      <c r="H50" s="109"/>
    </row>
    <row r="51" spans="1:8">
      <c r="A51" s="72"/>
      <c r="B51" s="89"/>
      <c r="C51" s="80"/>
      <c r="D51" s="80">
        <f>'Commercial Invoice'!A55</f>
        <v>0</v>
      </c>
      <c r="E51" s="89">
        <f>'Commercial Invoice'!F55</f>
        <v>0</v>
      </c>
      <c r="F51" s="125">
        <f>'Commercial Invoice'!G55</f>
        <v>0</v>
      </c>
      <c r="G51" s="89"/>
      <c r="H51" s="109"/>
    </row>
    <row r="52" spans="1:8">
      <c r="A52" s="82"/>
      <c r="B52" s="89"/>
      <c r="C52" s="84"/>
      <c r="D52" s="80">
        <f>'Commercial Invoice'!A56</f>
        <v>0</v>
      </c>
      <c r="E52" s="89">
        <f>'Commercial Invoice'!F56</f>
        <v>0</v>
      </c>
      <c r="F52" s="125">
        <f>'Commercial Invoice'!G56</f>
        <v>0</v>
      </c>
      <c r="G52" s="89"/>
      <c r="H52" s="109"/>
    </row>
    <row r="53" spans="1:8" ht="14.4">
      <c r="A53" s="103" t="s">
        <v>23</v>
      </c>
      <c r="B53" s="106">
        <f>SUM(B23:B52)</f>
        <v>0</v>
      </c>
      <c r="E53" s="106">
        <f>SUM(E23:E52)</f>
        <v>0</v>
      </c>
      <c r="F53" s="90"/>
      <c r="G53" s="117">
        <f>SUM(G23:G52)</f>
        <v>0</v>
      </c>
      <c r="H53" s="118">
        <f>SUM(H23:H52)</f>
        <v>0</v>
      </c>
    </row>
    <row r="54" spans="1:8">
      <c r="A54" s="72"/>
      <c r="G54" s="116"/>
      <c r="H54" s="74"/>
    </row>
    <row r="55" spans="1:8">
      <c r="A55" s="222" t="s">
        <v>15</v>
      </c>
      <c r="B55" s="223"/>
      <c r="C55" s="110">
        <f>'Commercial Invoice'!C59</f>
        <v>0</v>
      </c>
      <c r="D55" s="91"/>
      <c r="E55" s="91"/>
      <c r="F55" s="91"/>
      <c r="G55" s="91"/>
      <c r="H55" s="92"/>
    </row>
    <row r="56" spans="1:8">
      <c r="A56" s="222" t="s">
        <v>16</v>
      </c>
      <c r="B56" s="223"/>
      <c r="C56" s="110">
        <f>'Commercial Invoice'!C60</f>
        <v>0</v>
      </c>
      <c r="D56" s="119"/>
      <c r="E56" s="97"/>
      <c r="F56" s="97"/>
      <c r="G56" s="97"/>
      <c r="H56" s="74"/>
    </row>
    <row r="57" spans="1:8">
      <c r="A57" s="222" t="s">
        <v>17</v>
      </c>
      <c r="B57" s="223"/>
      <c r="C57" s="110">
        <f>'Commercial Invoice'!C61</f>
        <v>0</v>
      </c>
      <c r="D57" s="119"/>
      <c r="E57" s="97"/>
      <c r="F57" s="97"/>
      <c r="G57" s="119"/>
      <c r="H57" s="74"/>
    </row>
    <row r="58" spans="1:8">
      <c r="A58" s="222" t="s">
        <v>18</v>
      </c>
      <c r="B58" s="223"/>
      <c r="C58" s="110">
        <f>'Commercial Invoice'!C62</f>
        <v>0</v>
      </c>
      <c r="D58" s="119"/>
      <c r="E58" s="97"/>
      <c r="F58" s="97"/>
      <c r="G58" s="119"/>
      <c r="H58" s="74"/>
    </row>
    <row r="59" spans="1:8">
      <c r="A59" s="222" t="s">
        <v>19</v>
      </c>
      <c r="B59" s="223"/>
      <c r="C59" s="110">
        <f>'Commercial Invoice'!C63</f>
        <v>0</v>
      </c>
      <c r="D59" s="97"/>
      <c r="E59" s="97"/>
      <c r="F59" s="97"/>
      <c r="G59" s="97"/>
      <c r="H59" s="74"/>
    </row>
    <row r="60" spans="1:8">
      <c r="A60" s="222" t="s">
        <v>20</v>
      </c>
      <c r="B60" s="223"/>
      <c r="C60" s="110">
        <f>'Commercial Invoice'!C64</f>
        <v>0</v>
      </c>
      <c r="H60" s="74"/>
    </row>
    <row r="61" spans="1:8">
      <c r="A61" s="222" t="s">
        <v>21</v>
      </c>
      <c r="B61" s="223"/>
      <c r="C61" s="110">
        <f>'Commercial Invoice'!C65</f>
        <v>0</v>
      </c>
      <c r="H61" s="74"/>
    </row>
    <row r="62" spans="1:8">
      <c r="A62" s="222" t="s">
        <v>24</v>
      </c>
      <c r="B62" s="223"/>
      <c r="C62" s="110">
        <f>'Commercial Invoice'!C66</f>
        <v>0</v>
      </c>
      <c r="D62" s="83"/>
      <c r="E62" s="83"/>
      <c r="F62" s="83"/>
      <c r="G62" s="83"/>
      <c r="H62" s="86"/>
    </row>
    <row r="63" spans="1:8">
      <c r="A63" s="93"/>
      <c r="B63" s="91"/>
      <c r="C63" s="91"/>
      <c r="D63" s="91"/>
      <c r="E63" s="91"/>
      <c r="F63" s="91"/>
      <c r="G63" s="91"/>
      <c r="H63" s="92"/>
    </row>
    <row r="64" spans="1:8">
      <c r="A64" s="72" t="s">
        <v>22</v>
      </c>
      <c r="H64" s="74"/>
    </row>
    <row r="65" spans="1:8">
      <c r="A65" s="72"/>
      <c r="H65" s="74"/>
    </row>
    <row r="66" spans="1:8">
      <c r="A66" s="72"/>
      <c r="H66" s="74"/>
    </row>
    <row r="67" spans="1:8">
      <c r="A67" s="72"/>
      <c r="H67" s="74"/>
    </row>
    <row r="68" spans="1:8">
      <c r="A68" s="82"/>
      <c r="B68" s="83"/>
      <c r="C68" s="83"/>
      <c r="D68" s="83"/>
      <c r="E68" s="83"/>
      <c r="F68" s="83"/>
      <c r="G68" s="83"/>
      <c r="H68" s="86"/>
    </row>
    <row r="69" spans="1:8">
      <c r="A69" s="93"/>
      <c r="B69" s="91"/>
      <c r="C69" s="91"/>
      <c r="D69" s="91"/>
      <c r="E69" s="91"/>
      <c r="F69" s="91"/>
      <c r="G69" s="91"/>
      <c r="H69" s="92"/>
    </row>
    <row r="70" spans="1:8">
      <c r="A70" s="72" t="s">
        <v>36</v>
      </c>
      <c r="B70" s="83"/>
      <c r="C70" s="83"/>
      <c r="H70" s="74"/>
    </row>
    <row r="71" spans="1:8" ht="13.8" thickBot="1">
      <c r="A71" s="94" t="s">
        <v>105</v>
      </c>
      <c r="B71" s="95"/>
      <c r="C71" s="95"/>
      <c r="D71" s="95"/>
      <c r="E71" s="95" t="s">
        <v>106</v>
      </c>
      <c r="F71" s="95"/>
      <c r="G71" s="95"/>
      <c r="H71" s="96"/>
    </row>
  </sheetData>
  <mergeCells count="8">
    <mergeCell ref="A61:B61"/>
    <mergeCell ref="A62:B62"/>
    <mergeCell ref="A55:B55"/>
    <mergeCell ref="A56:B56"/>
    <mergeCell ref="A57:B57"/>
    <mergeCell ref="A58:B58"/>
    <mergeCell ref="A59:B59"/>
    <mergeCell ref="A60:B60"/>
  </mergeCells>
  <conditionalFormatting sqref="D15:E21">
    <cfRule type="expression" dxfId="0" priority="5" stopIfTrue="1">
      <formula>$F$12="No"</formula>
    </cfRule>
  </conditionalFormatting>
  <dataValidations xWindow="907" yWindow="587" count="2">
    <dataValidation type="list" allowBlank="1" showInputMessage="1" showErrorMessage="1" error="Select from drop down" prompt="Select from drop down" sqref="F12" xr:uid="{00000000-0002-0000-0200-000000000000}">
      <formula1>"Yes,No"</formula1>
    </dataValidation>
    <dataValidation type="list" allowBlank="1" showInputMessage="1" showErrorMessage="1" prompt="Select Incoterm" sqref="C9" xr:uid="{00000000-0002-0000-0200-000001000000}">
      <formula1>"EXW,FCA,DAP,DDP,DPU,CPT,CIP"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68"/>
  <sheetViews>
    <sheetView showGridLines="0" topLeftCell="A37" zoomScale="120" workbookViewId="0">
      <selection activeCell="F63" sqref="F63"/>
    </sheetView>
  </sheetViews>
  <sheetFormatPr defaultColWidth="9.109375" defaultRowHeight="13.2"/>
  <cols>
    <col min="1" max="5" width="4.109375" style="3" customWidth="1"/>
    <col min="6" max="6" width="5" style="3" customWidth="1"/>
    <col min="7" max="7" width="3.6640625" style="3" customWidth="1"/>
    <col min="8" max="8" width="2.44140625" style="3" customWidth="1"/>
    <col min="9" max="10" width="4.109375" style="3" customWidth="1"/>
    <col min="11" max="11" width="5.5546875" style="3" customWidth="1"/>
    <col min="12" max="12" width="4.5546875" style="3" customWidth="1"/>
    <col min="13" max="13" width="8.109375" style="37" customWidth="1"/>
    <col min="14" max="14" width="4.109375" style="3" customWidth="1"/>
    <col min="15" max="15" width="3.88671875" style="3" customWidth="1"/>
    <col min="16" max="16" width="5.6640625" style="3" customWidth="1"/>
    <col min="17" max="17" width="1.5546875" style="3" customWidth="1"/>
    <col min="18" max="18" width="6.33203125" style="3" customWidth="1"/>
    <col min="19" max="20" width="4.109375" style="3" customWidth="1"/>
    <col min="21" max="21" width="3.88671875" style="3" customWidth="1"/>
    <col min="22" max="23" width="4.109375" style="3" customWidth="1"/>
    <col min="24" max="24" width="10.44140625" style="3" customWidth="1"/>
    <col min="25" max="16384" width="9.109375" style="3"/>
  </cols>
  <sheetData>
    <row r="1" spans="1:32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12"/>
      <c r="N1" s="313"/>
      <c r="O1" s="313"/>
      <c r="P1" s="312" t="s">
        <v>37</v>
      </c>
      <c r="Q1" s="313"/>
      <c r="R1" s="313"/>
      <c r="S1" s="308" t="s">
        <v>38</v>
      </c>
      <c r="T1" s="240"/>
      <c r="U1" s="240"/>
      <c r="V1" s="240"/>
      <c r="W1" s="240"/>
      <c r="X1" s="241"/>
    </row>
    <row r="2" spans="1:32" ht="13.5" customHeight="1">
      <c r="A2" s="4"/>
      <c r="B2" s="5"/>
      <c r="C2" s="5"/>
      <c r="D2" s="5"/>
      <c r="E2" s="5"/>
      <c r="F2" s="5"/>
      <c r="G2" s="5"/>
      <c r="H2" s="309" t="s">
        <v>1</v>
      </c>
      <c r="I2" s="309"/>
      <c r="J2" s="309"/>
      <c r="K2" s="309"/>
      <c r="L2" s="309"/>
      <c r="M2" s="309"/>
      <c r="N2" s="309"/>
      <c r="O2" s="309"/>
      <c r="P2" s="309"/>
      <c r="Q2" s="309"/>
      <c r="R2" s="49"/>
      <c r="S2" s="266" t="s">
        <v>45</v>
      </c>
      <c r="T2" s="281"/>
      <c r="U2" s="281"/>
      <c r="V2" s="281"/>
      <c r="W2" s="281"/>
      <c r="X2" s="237"/>
    </row>
    <row r="3" spans="1:32" ht="13.5" customHeight="1">
      <c r="A3" s="276"/>
      <c r="B3" s="277"/>
      <c r="C3" s="277"/>
      <c r="D3" s="277"/>
      <c r="E3" s="5"/>
      <c r="F3" s="5"/>
      <c r="G3" s="5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5"/>
      <c r="S3" s="266" t="s">
        <v>46</v>
      </c>
      <c r="T3" s="267"/>
      <c r="U3" s="267"/>
      <c r="V3" s="267"/>
      <c r="W3" s="267"/>
      <c r="X3" s="268"/>
    </row>
    <row r="4" spans="1:32" ht="13.5" customHeight="1">
      <c r="A4" s="276"/>
      <c r="B4" s="277"/>
      <c r="C4" s="277"/>
      <c r="D4" s="277"/>
      <c r="E4" s="5"/>
      <c r="F4" s="5"/>
      <c r="G4" s="5"/>
      <c r="H4" s="5"/>
      <c r="I4" s="310"/>
      <c r="J4" s="310"/>
      <c r="K4" s="310"/>
      <c r="L4" s="310"/>
      <c r="M4" s="310"/>
      <c r="N4" s="310"/>
      <c r="O4" s="310"/>
      <c r="P4" s="310"/>
      <c r="Q4" s="5"/>
      <c r="R4" s="5"/>
      <c r="S4" s="269" t="s">
        <v>60</v>
      </c>
      <c r="T4" s="270"/>
      <c r="U4" s="270"/>
      <c r="V4" s="270"/>
      <c r="W4" s="270"/>
      <c r="X4" s="271"/>
    </row>
    <row r="5" spans="1:32" ht="15.9" customHeight="1">
      <c r="A5" s="314"/>
      <c r="B5" s="262"/>
      <c r="C5" s="262"/>
      <c r="D5" s="262"/>
      <c r="E5" s="262"/>
      <c r="F5" s="262"/>
      <c r="G5" s="5"/>
      <c r="H5" s="5"/>
      <c r="I5" s="5"/>
      <c r="J5" s="5"/>
      <c r="K5" s="5"/>
      <c r="L5" s="5"/>
      <c r="M5" s="34"/>
      <c r="N5" s="5"/>
      <c r="O5" s="5"/>
      <c r="P5" s="5"/>
      <c r="Q5" s="5"/>
      <c r="R5" s="5"/>
      <c r="S5" s="5"/>
      <c r="T5" s="5"/>
      <c r="U5" s="5"/>
      <c r="V5" s="5"/>
      <c r="W5" s="5"/>
      <c r="X5" s="6"/>
    </row>
    <row r="6" spans="1:32" s="10" customFormat="1" ht="10.5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5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32" s="10" customFormat="1" ht="15" customHeight="1">
      <c r="A7" s="278"/>
      <c r="B7" s="279"/>
      <c r="C7" s="279"/>
      <c r="D7" s="279"/>
      <c r="E7" s="279"/>
      <c r="F7" s="318" t="s">
        <v>0</v>
      </c>
      <c r="G7" s="319"/>
      <c r="H7" s="319"/>
      <c r="I7" s="319"/>
      <c r="J7" s="319"/>
      <c r="K7" s="12"/>
      <c r="L7" s="12"/>
      <c r="M7" s="35"/>
      <c r="N7" s="12"/>
      <c r="O7" s="8"/>
      <c r="P7" s="8"/>
      <c r="Q7" s="8"/>
      <c r="R7" s="11" t="s">
        <v>2</v>
      </c>
      <c r="S7" s="13">
        <v>1</v>
      </c>
      <c r="T7" s="14" t="s">
        <v>3</v>
      </c>
      <c r="U7" s="13">
        <v>1</v>
      </c>
      <c r="V7" s="8"/>
      <c r="W7" s="8"/>
      <c r="X7" s="9"/>
      <c r="Y7" s="67"/>
    </row>
    <row r="8" spans="1:32" s="10" customFormat="1" ht="15" customHeight="1">
      <c r="A8" s="242" t="s">
        <v>92</v>
      </c>
      <c r="B8" s="243"/>
      <c r="C8" s="243"/>
      <c r="D8" s="243"/>
      <c r="E8" s="243"/>
      <c r="F8" s="316"/>
      <c r="G8" s="316"/>
      <c r="H8" s="316"/>
      <c r="I8" s="316"/>
      <c r="J8" s="316"/>
      <c r="K8" s="317"/>
      <c r="L8" s="267"/>
      <c r="M8" s="267"/>
      <c r="N8" s="12"/>
      <c r="O8" s="8"/>
      <c r="P8" s="243"/>
      <c r="Q8" s="267"/>
      <c r="R8" s="267"/>
      <c r="S8" s="229"/>
      <c r="T8" s="229"/>
      <c r="U8" s="229"/>
      <c r="V8" s="229"/>
      <c r="W8" s="267"/>
      <c r="X8" s="268"/>
    </row>
    <row r="9" spans="1:32" s="10" customFormat="1" ht="15" customHeight="1">
      <c r="A9" s="242" t="s">
        <v>88</v>
      </c>
      <c r="B9" s="243"/>
      <c r="C9" s="243"/>
      <c r="D9" s="243"/>
      <c r="E9" s="243"/>
      <c r="F9" s="307"/>
      <c r="G9" s="306"/>
      <c r="H9" s="306"/>
      <c r="I9" s="306"/>
      <c r="J9" s="306"/>
      <c r="K9" s="306"/>
      <c r="L9" s="306"/>
      <c r="M9" s="306"/>
      <c r="N9" s="306"/>
      <c r="O9" s="8"/>
      <c r="P9" s="243" t="s">
        <v>6</v>
      </c>
      <c r="Q9" s="267"/>
      <c r="R9" s="267"/>
      <c r="S9" s="320"/>
      <c r="T9" s="320"/>
      <c r="U9" s="320"/>
      <c r="V9" s="320"/>
      <c r="W9" s="267"/>
      <c r="X9" s="268"/>
    </row>
    <row r="10" spans="1:32" s="10" customFormat="1" ht="15" customHeight="1">
      <c r="A10" s="242" t="s">
        <v>44</v>
      </c>
      <c r="B10" s="243"/>
      <c r="C10" s="243"/>
      <c r="D10" s="243"/>
      <c r="E10" s="243"/>
      <c r="F10" s="229"/>
      <c r="G10" s="229"/>
      <c r="H10" s="229"/>
      <c r="I10" s="229"/>
      <c r="J10" s="229"/>
      <c r="K10" s="15"/>
      <c r="L10" s="15"/>
      <c r="M10" s="14"/>
      <c r="N10" s="15"/>
      <c r="O10" s="315" t="s">
        <v>7</v>
      </c>
      <c r="P10" s="315"/>
      <c r="Q10" s="315"/>
      <c r="R10" s="315"/>
      <c r="S10" s="284"/>
      <c r="T10" s="285"/>
      <c r="U10" s="285"/>
      <c r="V10" s="285"/>
      <c r="W10" s="285"/>
      <c r="X10" s="286"/>
    </row>
    <row r="11" spans="1:32" s="10" customFormat="1" ht="15" customHeight="1">
      <c r="A11" s="339" t="s">
        <v>43</v>
      </c>
      <c r="B11" s="254"/>
      <c r="C11" s="254"/>
      <c r="D11" s="254"/>
      <c r="E11" s="254"/>
      <c r="F11" s="238"/>
      <c r="G11" s="238"/>
      <c r="H11" s="238"/>
      <c r="I11" s="238"/>
      <c r="J11" s="238"/>
      <c r="K11" s="15"/>
      <c r="L11" s="15"/>
      <c r="M11" s="14"/>
      <c r="N11" s="15"/>
      <c r="O11" s="16"/>
      <c r="P11" s="282" t="s">
        <v>8</v>
      </c>
      <c r="Q11" s="267"/>
      <c r="R11" s="267"/>
      <c r="S11" s="291"/>
      <c r="T11" s="292"/>
      <c r="U11" s="292"/>
      <c r="V11" s="292"/>
      <c r="W11" s="16"/>
      <c r="X11" s="17"/>
    </row>
    <row r="12" spans="1:32" s="10" customFormat="1" ht="15" customHeight="1">
      <c r="A12" s="242" t="s">
        <v>25</v>
      </c>
      <c r="B12" s="243"/>
      <c r="C12" s="243"/>
      <c r="D12" s="243"/>
      <c r="E12" s="243"/>
      <c r="F12" s="229"/>
      <c r="G12" s="229"/>
      <c r="H12" s="229"/>
      <c r="I12" s="229"/>
      <c r="J12" s="229"/>
      <c r="K12" s="229"/>
      <c r="L12" s="229"/>
      <c r="M12" s="229"/>
      <c r="N12" s="15"/>
      <c r="O12" s="16"/>
      <c r="P12" s="305" t="s">
        <v>49</v>
      </c>
      <c r="Q12" s="267"/>
      <c r="R12" s="267"/>
      <c r="S12" s="306"/>
      <c r="T12" s="267"/>
      <c r="U12" s="267"/>
      <c r="V12" s="267"/>
      <c r="W12" s="267"/>
      <c r="X12" s="17"/>
    </row>
    <row r="13" spans="1:32" s="10" customFormat="1" ht="15" customHeight="1"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20"/>
      <c r="Q13" s="20"/>
      <c r="R13" s="18"/>
      <c r="S13" s="19"/>
      <c r="T13" s="19"/>
      <c r="U13" s="19"/>
      <c r="V13" s="19"/>
      <c r="W13" s="20"/>
      <c r="X13" s="21"/>
    </row>
    <row r="14" spans="1:32" s="10" customFormat="1" ht="15" customHeight="1">
      <c r="A14" s="293" t="s">
        <v>9</v>
      </c>
      <c r="B14" s="294"/>
      <c r="C14" s="294"/>
      <c r="D14" s="294"/>
      <c r="E14" s="294"/>
      <c r="F14" s="294"/>
      <c r="G14" s="294"/>
      <c r="H14" s="294"/>
      <c r="I14" s="295"/>
      <c r="J14" s="293" t="s">
        <v>89</v>
      </c>
      <c r="K14" s="294"/>
      <c r="L14" s="294"/>
      <c r="M14" s="294"/>
      <c r="N14" s="294"/>
      <c r="O14" s="294"/>
      <c r="P14" s="294"/>
      <c r="Q14" s="294"/>
      <c r="R14" s="295"/>
      <c r="S14" s="293" t="s">
        <v>48</v>
      </c>
      <c r="T14" s="294"/>
      <c r="U14" s="294"/>
      <c r="V14" s="294"/>
      <c r="W14" s="294"/>
      <c r="X14" s="295"/>
      <c r="AE14" s="8"/>
      <c r="AF14" s="8"/>
    </row>
    <row r="15" spans="1:32" s="10" customFormat="1" ht="15" customHeight="1">
      <c r="A15" s="321" t="s">
        <v>52</v>
      </c>
      <c r="B15" s="297"/>
      <c r="C15" s="297"/>
      <c r="D15" s="297"/>
      <c r="E15" s="297"/>
      <c r="F15" s="297"/>
      <c r="G15" s="297"/>
      <c r="H15" s="297"/>
      <c r="I15" s="298"/>
      <c r="J15" s="321" t="s">
        <v>55</v>
      </c>
      <c r="K15" s="297"/>
      <c r="L15" s="297"/>
      <c r="M15" s="297"/>
      <c r="N15" s="297"/>
      <c r="O15" s="297"/>
      <c r="P15" s="297"/>
      <c r="Q15" s="297"/>
      <c r="R15" s="298"/>
      <c r="S15" s="296" t="s">
        <v>56</v>
      </c>
      <c r="T15" s="297"/>
      <c r="U15" s="297"/>
      <c r="V15" s="297"/>
      <c r="W15" s="297"/>
      <c r="X15" s="298"/>
      <c r="AE15" s="8"/>
      <c r="AF15" s="8"/>
    </row>
    <row r="16" spans="1:32" s="10" customFormat="1" ht="15" customHeight="1">
      <c r="A16" s="299"/>
      <c r="B16" s="322"/>
      <c r="C16" s="322"/>
      <c r="D16" s="322"/>
      <c r="E16" s="322"/>
      <c r="F16" s="322"/>
      <c r="G16" s="322"/>
      <c r="H16" s="322"/>
      <c r="I16" s="301"/>
      <c r="J16" s="299"/>
      <c r="K16" s="322"/>
      <c r="L16" s="322"/>
      <c r="M16" s="322"/>
      <c r="N16" s="322"/>
      <c r="O16" s="322"/>
      <c r="P16" s="322"/>
      <c r="Q16" s="322"/>
      <c r="R16" s="301"/>
      <c r="S16" s="299"/>
      <c r="T16" s="300"/>
      <c r="U16" s="300"/>
      <c r="V16" s="300"/>
      <c r="W16" s="300"/>
      <c r="X16" s="301"/>
      <c r="AE16" s="8"/>
      <c r="AF16" s="60"/>
    </row>
    <row r="17" spans="1:32" s="10" customFormat="1" ht="15" customHeight="1">
      <c r="A17" s="299"/>
      <c r="B17" s="322"/>
      <c r="C17" s="322"/>
      <c r="D17" s="322"/>
      <c r="E17" s="322"/>
      <c r="F17" s="322"/>
      <c r="G17" s="322"/>
      <c r="H17" s="322"/>
      <c r="I17" s="301"/>
      <c r="J17" s="299"/>
      <c r="K17" s="322"/>
      <c r="L17" s="322"/>
      <c r="M17" s="322"/>
      <c r="N17" s="322"/>
      <c r="O17" s="322"/>
      <c r="P17" s="322"/>
      <c r="Q17" s="322"/>
      <c r="R17" s="301"/>
      <c r="S17" s="299"/>
      <c r="T17" s="300"/>
      <c r="U17" s="300"/>
      <c r="V17" s="300"/>
      <c r="W17" s="300"/>
      <c r="X17" s="301"/>
      <c r="AE17" s="8"/>
      <c r="AF17" s="60"/>
    </row>
    <row r="18" spans="1:32" s="10" customFormat="1" ht="15" customHeight="1">
      <c r="A18" s="299"/>
      <c r="B18" s="322"/>
      <c r="C18" s="322"/>
      <c r="D18" s="322"/>
      <c r="E18" s="322"/>
      <c r="F18" s="322"/>
      <c r="G18" s="322"/>
      <c r="H18" s="322"/>
      <c r="I18" s="301"/>
      <c r="J18" s="299"/>
      <c r="K18" s="322"/>
      <c r="L18" s="322"/>
      <c r="M18" s="322"/>
      <c r="N18" s="322"/>
      <c r="O18" s="322"/>
      <c r="P18" s="322"/>
      <c r="Q18" s="322"/>
      <c r="R18" s="301"/>
      <c r="S18" s="299"/>
      <c r="T18" s="300"/>
      <c r="U18" s="300"/>
      <c r="V18" s="300"/>
      <c r="W18" s="300"/>
      <c r="X18" s="301"/>
      <c r="AE18" s="8"/>
      <c r="AF18" s="60"/>
    </row>
    <row r="19" spans="1:32" s="10" customFormat="1" ht="15" customHeight="1">
      <c r="A19" s="299"/>
      <c r="B19" s="322"/>
      <c r="C19" s="322"/>
      <c r="D19" s="322"/>
      <c r="E19" s="322"/>
      <c r="F19" s="322"/>
      <c r="G19" s="322"/>
      <c r="H19" s="322"/>
      <c r="I19" s="301"/>
      <c r="J19" s="299"/>
      <c r="K19" s="322"/>
      <c r="L19" s="322"/>
      <c r="M19" s="322"/>
      <c r="N19" s="322"/>
      <c r="O19" s="322"/>
      <c r="P19" s="322"/>
      <c r="Q19" s="322"/>
      <c r="R19" s="301"/>
      <c r="S19" s="299"/>
      <c r="T19" s="300"/>
      <c r="U19" s="300"/>
      <c r="V19" s="300"/>
      <c r="W19" s="300"/>
      <c r="X19" s="301"/>
      <c r="AE19" s="8"/>
      <c r="AF19" s="60"/>
    </row>
    <row r="20" spans="1:32" s="10" customFormat="1" ht="15" customHeight="1">
      <c r="A20" s="299"/>
      <c r="B20" s="322"/>
      <c r="C20" s="322"/>
      <c r="D20" s="322"/>
      <c r="E20" s="322"/>
      <c r="F20" s="322"/>
      <c r="G20" s="322"/>
      <c r="H20" s="322"/>
      <c r="I20" s="301"/>
      <c r="J20" s="299"/>
      <c r="K20" s="322"/>
      <c r="L20" s="322"/>
      <c r="M20" s="322"/>
      <c r="N20" s="322"/>
      <c r="O20" s="322"/>
      <c r="P20" s="322"/>
      <c r="Q20" s="322"/>
      <c r="R20" s="301"/>
      <c r="S20" s="299"/>
      <c r="T20" s="300"/>
      <c r="U20" s="300"/>
      <c r="V20" s="300"/>
      <c r="W20" s="300"/>
      <c r="X20" s="301"/>
      <c r="AE20" s="8"/>
      <c r="AF20" s="8"/>
    </row>
    <row r="21" spans="1:32" s="10" customFormat="1" ht="15" customHeight="1">
      <c r="A21" s="302"/>
      <c r="B21" s="303"/>
      <c r="C21" s="303"/>
      <c r="D21" s="303"/>
      <c r="E21" s="303"/>
      <c r="F21" s="303"/>
      <c r="G21" s="303"/>
      <c r="H21" s="303"/>
      <c r="I21" s="304"/>
      <c r="J21" s="302"/>
      <c r="K21" s="303"/>
      <c r="L21" s="303"/>
      <c r="M21" s="303"/>
      <c r="N21" s="303"/>
      <c r="O21" s="303"/>
      <c r="P21" s="303"/>
      <c r="Q21" s="303"/>
      <c r="R21" s="304"/>
      <c r="S21" s="302"/>
      <c r="T21" s="303"/>
      <c r="U21" s="303"/>
      <c r="V21" s="303"/>
      <c r="W21" s="303"/>
      <c r="X21" s="304"/>
      <c r="AE21" s="8"/>
      <c r="AF21" s="8"/>
    </row>
    <row r="22" spans="1:32" s="10" customFormat="1" ht="22.5" customHeight="1">
      <c r="A22" s="293" t="s">
        <v>39</v>
      </c>
      <c r="B22" s="294"/>
      <c r="C22" s="295"/>
      <c r="D22" s="293" t="s">
        <v>41</v>
      </c>
      <c r="E22" s="294"/>
      <c r="F22" s="294"/>
      <c r="G22" s="294"/>
      <c r="H22" s="294"/>
      <c r="I22" s="295"/>
      <c r="J22" s="311" t="s">
        <v>91</v>
      </c>
      <c r="K22" s="294"/>
      <c r="L22" s="295"/>
      <c r="M22" s="68" t="s">
        <v>90</v>
      </c>
      <c r="N22" s="283" t="s">
        <v>11</v>
      </c>
      <c r="O22" s="283"/>
      <c r="P22" s="283" t="s">
        <v>53</v>
      </c>
      <c r="Q22" s="283"/>
      <c r="R22" s="283"/>
      <c r="S22" s="283" t="s">
        <v>12</v>
      </c>
      <c r="T22" s="283"/>
      <c r="U22" s="283"/>
      <c r="V22" s="283" t="s">
        <v>13</v>
      </c>
      <c r="W22" s="283"/>
      <c r="X22" s="283"/>
      <c r="AE22" s="8"/>
      <c r="AF22" s="8"/>
    </row>
    <row r="23" spans="1:32" s="10" customFormat="1" ht="14.1" customHeight="1">
      <c r="A23" s="338"/>
      <c r="B23" s="240"/>
      <c r="C23" s="241"/>
      <c r="D23" s="239"/>
      <c r="E23" s="240"/>
      <c r="F23" s="240"/>
      <c r="G23" s="240"/>
      <c r="H23" s="240"/>
      <c r="I23" s="241"/>
      <c r="J23" s="235"/>
      <c r="K23" s="236"/>
      <c r="L23" s="237"/>
      <c r="M23" s="38"/>
      <c r="N23" s="273">
        <v>1000</v>
      </c>
      <c r="O23" s="273"/>
      <c r="P23" s="275"/>
      <c r="Q23" s="264"/>
      <c r="R23" s="265"/>
      <c r="S23" s="264">
        <v>50</v>
      </c>
      <c r="T23" s="264"/>
      <c r="U23" s="265"/>
      <c r="V23" s="264">
        <f>N23*S23</f>
        <v>50000</v>
      </c>
      <c r="W23" s="264"/>
      <c r="X23" s="265"/>
      <c r="AE23" s="8"/>
      <c r="AF23" s="8"/>
    </row>
    <row r="24" spans="1:32" s="10" customFormat="1" ht="14.1" customHeight="1">
      <c r="A24" s="244"/>
      <c r="B24" s="236"/>
      <c r="C24" s="237"/>
      <c r="D24" s="280"/>
      <c r="E24" s="281"/>
      <c r="F24" s="281"/>
      <c r="G24" s="281"/>
      <c r="H24" s="281"/>
      <c r="I24" s="237"/>
      <c r="J24" s="235"/>
      <c r="K24" s="236"/>
      <c r="L24" s="237"/>
      <c r="M24" s="38"/>
      <c r="N24" s="273"/>
      <c r="O24" s="273"/>
      <c r="P24" s="275"/>
      <c r="Q24" s="264"/>
      <c r="R24" s="265"/>
      <c r="S24" s="264"/>
      <c r="T24" s="264"/>
      <c r="U24" s="265"/>
      <c r="V24" s="264" t="str">
        <f>IF(Q24&gt;0,Q24*S24," ")</f>
        <v xml:space="preserve"> </v>
      </c>
      <c r="W24" s="264"/>
      <c r="X24" s="265"/>
      <c r="AE24" s="8"/>
      <c r="AF24" s="8"/>
    </row>
    <row r="25" spans="1:32" s="10" customFormat="1" ht="14.1" customHeight="1">
      <c r="A25" s="244"/>
      <c r="B25" s="236"/>
      <c r="C25" s="237"/>
      <c r="D25" s="280"/>
      <c r="E25" s="281"/>
      <c r="F25" s="281"/>
      <c r="G25" s="281"/>
      <c r="H25" s="281"/>
      <c r="I25" s="237"/>
      <c r="J25" s="235"/>
      <c r="K25" s="236"/>
      <c r="L25" s="237"/>
      <c r="M25" s="38"/>
      <c r="N25" s="273"/>
      <c r="O25" s="273"/>
      <c r="P25" s="275"/>
      <c r="Q25" s="264"/>
      <c r="R25" s="265"/>
      <c r="S25" s="264"/>
      <c r="T25" s="264"/>
      <c r="U25" s="265"/>
      <c r="V25" s="264" t="str">
        <f t="shared" ref="V25:V45" si="0">IF(Q25&gt;0,Q25*S25," ")</f>
        <v xml:space="preserve"> </v>
      </c>
      <c r="W25" s="264"/>
      <c r="X25" s="265"/>
    </row>
    <row r="26" spans="1:32" s="10" customFormat="1" ht="14.1" customHeight="1">
      <c r="A26" s="244"/>
      <c r="B26" s="236"/>
      <c r="C26" s="237"/>
      <c r="D26" s="280"/>
      <c r="E26" s="281"/>
      <c r="F26" s="281"/>
      <c r="G26" s="281"/>
      <c r="H26" s="281"/>
      <c r="I26" s="237"/>
      <c r="J26" s="235"/>
      <c r="K26" s="236"/>
      <c r="L26" s="237"/>
      <c r="M26" s="38"/>
      <c r="N26" s="273"/>
      <c r="O26" s="273"/>
      <c r="P26" s="275"/>
      <c r="Q26" s="264"/>
      <c r="R26" s="265"/>
      <c r="S26" s="264"/>
      <c r="T26" s="264"/>
      <c r="U26" s="265"/>
      <c r="V26" s="264" t="str">
        <f t="shared" si="0"/>
        <v xml:space="preserve"> </v>
      </c>
      <c r="W26" s="264"/>
      <c r="X26" s="265"/>
    </row>
    <row r="27" spans="1:32" s="10" customFormat="1" ht="14.1" customHeight="1">
      <c r="A27" s="244"/>
      <c r="B27" s="236"/>
      <c r="C27" s="237"/>
      <c r="D27" s="280"/>
      <c r="E27" s="281"/>
      <c r="F27" s="281"/>
      <c r="G27" s="281"/>
      <c r="H27" s="281"/>
      <c r="I27" s="237"/>
      <c r="J27" s="235"/>
      <c r="K27" s="236"/>
      <c r="L27" s="237"/>
      <c r="M27" s="38"/>
      <c r="N27" s="273"/>
      <c r="O27" s="273"/>
      <c r="P27" s="275"/>
      <c r="Q27" s="264"/>
      <c r="R27" s="265"/>
      <c r="S27" s="264"/>
      <c r="T27" s="264"/>
      <c r="U27" s="265"/>
      <c r="V27" s="264" t="str">
        <f t="shared" si="0"/>
        <v xml:space="preserve"> </v>
      </c>
      <c r="W27" s="264"/>
      <c r="X27" s="265"/>
    </row>
    <row r="28" spans="1:32" s="10" customFormat="1" ht="14.1" customHeight="1">
      <c r="A28" s="244"/>
      <c r="B28" s="236"/>
      <c r="C28" s="237"/>
      <c r="D28" s="280"/>
      <c r="E28" s="281"/>
      <c r="F28" s="281"/>
      <c r="G28" s="281"/>
      <c r="H28" s="281"/>
      <c r="I28" s="237"/>
      <c r="J28" s="235"/>
      <c r="K28" s="236"/>
      <c r="L28" s="237"/>
      <c r="M28" s="38"/>
      <c r="N28" s="273"/>
      <c r="O28" s="273"/>
      <c r="P28" s="275"/>
      <c r="Q28" s="264"/>
      <c r="R28" s="265"/>
      <c r="S28" s="264"/>
      <c r="T28" s="264"/>
      <c r="U28" s="265"/>
      <c r="V28" s="264" t="str">
        <f t="shared" si="0"/>
        <v xml:space="preserve"> </v>
      </c>
      <c r="W28" s="264"/>
      <c r="X28" s="265"/>
    </row>
    <row r="29" spans="1:32" s="10" customFormat="1" ht="14.1" customHeight="1">
      <c r="A29" s="244"/>
      <c r="B29" s="236"/>
      <c r="C29" s="237"/>
      <c r="D29" s="280"/>
      <c r="E29" s="281"/>
      <c r="F29" s="281"/>
      <c r="G29" s="281"/>
      <c r="H29" s="281"/>
      <c r="I29" s="237"/>
      <c r="J29" s="235"/>
      <c r="K29" s="236"/>
      <c r="L29" s="237"/>
      <c r="M29" s="38"/>
      <c r="N29" s="273"/>
      <c r="O29" s="273"/>
      <c r="P29" s="275"/>
      <c r="Q29" s="264"/>
      <c r="R29" s="265"/>
      <c r="S29" s="264"/>
      <c r="T29" s="264"/>
      <c r="U29" s="265"/>
      <c r="V29" s="264" t="str">
        <f t="shared" si="0"/>
        <v xml:space="preserve"> </v>
      </c>
      <c r="W29" s="264"/>
      <c r="X29" s="265"/>
    </row>
    <row r="30" spans="1:32" s="10" customFormat="1" ht="14.1" customHeight="1">
      <c r="A30" s="244"/>
      <c r="B30" s="236"/>
      <c r="C30" s="237"/>
      <c r="D30" s="280"/>
      <c r="E30" s="281"/>
      <c r="F30" s="281"/>
      <c r="G30" s="281"/>
      <c r="H30" s="281"/>
      <c r="I30" s="237"/>
      <c r="J30" s="235"/>
      <c r="K30" s="236"/>
      <c r="L30" s="237"/>
      <c r="M30" s="38"/>
      <c r="N30" s="273"/>
      <c r="O30" s="273"/>
      <c r="P30" s="275"/>
      <c r="Q30" s="264"/>
      <c r="R30" s="265"/>
      <c r="S30" s="264"/>
      <c r="T30" s="264"/>
      <c r="U30" s="265"/>
      <c r="V30" s="264" t="str">
        <f t="shared" si="0"/>
        <v xml:space="preserve"> </v>
      </c>
      <c r="W30" s="264"/>
      <c r="X30" s="265"/>
    </row>
    <row r="31" spans="1:32" s="10" customFormat="1" ht="14.1" customHeight="1">
      <c r="A31" s="244"/>
      <c r="B31" s="236"/>
      <c r="C31" s="237"/>
      <c r="D31" s="280"/>
      <c r="E31" s="281"/>
      <c r="F31" s="281"/>
      <c r="G31" s="281"/>
      <c r="H31" s="281"/>
      <c r="I31" s="237"/>
      <c r="J31" s="235"/>
      <c r="K31" s="236"/>
      <c r="L31" s="237"/>
      <c r="M31" s="36"/>
      <c r="N31" s="272"/>
      <c r="O31" s="274"/>
      <c r="P31" s="275"/>
      <c r="Q31" s="264"/>
      <c r="R31" s="265"/>
      <c r="S31" s="264"/>
      <c r="T31" s="264"/>
      <c r="U31" s="265"/>
      <c r="V31" s="264" t="str">
        <f t="shared" si="0"/>
        <v xml:space="preserve"> </v>
      </c>
      <c r="W31" s="264"/>
      <c r="X31" s="265"/>
    </row>
    <row r="32" spans="1:32" s="10" customFormat="1" ht="14.1" customHeight="1">
      <c r="A32" s="244"/>
      <c r="B32" s="236"/>
      <c r="C32" s="237"/>
      <c r="D32" s="280"/>
      <c r="E32" s="281"/>
      <c r="F32" s="281"/>
      <c r="G32" s="281"/>
      <c r="H32" s="281"/>
      <c r="I32" s="237"/>
      <c r="J32" s="235"/>
      <c r="K32" s="236"/>
      <c r="L32" s="237"/>
      <c r="M32" s="38"/>
      <c r="N32" s="273"/>
      <c r="O32" s="273"/>
      <c r="P32" s="275"/>
      <c r="Q32" s="264"/>
      <c r="R32" s="265"/>
      <c r="S32" s="264"/>
      <c r="T32" s="264"/>
      <c r="U32" s="265"/>
      <c r="V32" s="264" t="str">
        <f t="shared" si="0"/>
        <v xml:space="preserve"> </v>
      </c>
      <c r="W32" s="264"/>
      <c r="X32" s="265"/>
    </row>
    <row r="33" spans="1:24" s="10" customFormat="1" ht="14.1" customHeight="1">
      <c r="A33" s="244"/>
      <c r="B33" s="236"/>
      <c r="C33" s="237"/>
      <c r="D33" s="280"/>
      <c r="E33" s="281"/>
      <c r="F33" s="281"/>
      <c r="G33" s="281"/>
      <c r="H33" s="281"/>
      <c r="I33" s="237"/>
      <c r="J33" s="235"/>
      <c r="K33" s="236"/>
      <c r="L33" s="237"/>
      <c r="M33" s="38"/>
      <c r="N33" s="273"/>
      <c r="O33" s="273"/>
      <c r="P33" s="275"/>
      <c r="Q33" s="264"/>
      <c r="R33" s="265"/>
      <c r="S33" s="264"/>
      <c r="T33" s="264"/>
      <c r="U33" s="265"/>
      <c r="V33" s="264" t="str">
        <f t="shared" si="0"/>
        <v xml:space="preserve"> </v>
      </c>
      <c r="W33" s="264"/>
      <c r="X33" s="265"/>
    </row>
    <row r="34" spans="1:24" s="10" customFormat="1" ht="14.1" customHeight="1">
      <c r="A34" s="244"/>
      <c r="B34" s="236"/>
      <c r="C34" s="237"/>
      <c r="D34" s="280"/>
      <c r="E34" s="281"/>
      <c r="F34" s="281"/>
      <c r="G34" s="281"/>
      <c r="H34" s="281"/>
      <c r="I34" s="237"/>
      <c r="J34" s="235"/>
      <c r="K34" s="236"/>
      <c r="L34" s="237"/>
      <c r="M34" s="38"/>
      <c r="N34" s="273"/>
      <c r="O34" s="273"/>
      <c r="P34" s="275"/>
      <c r="Q34" s="264"/>
      <c r="R34" s="265"/>
      <c r="S34" s="264"/>
      <c r="T34" s="264"/>
      <c r="U34" s="265"/>
      <c r="V34" s="264" t="str">
        <f t="shared" si="0"/>
        <v xml:space="preserve"> </v>
      </c>
      <c r="W34" s="264"/>
      <c r="X34" s="265"/>
    </row>
    <row r="35" spans="1:24" s="10" customFormat="1" ht="14.1" customHeight="1">
      <c r="A35" s="244"/>
      <c r="B35" s="236"/>
      <c r="C35" s="237"/>
      <c r="D35" s="280"/>
      <c r="E35" s="281"/>
      <c r="F35" s="281"/>
      <c r="G35" s="281"/>
      <c r="H35" s="281"/>
      <c r="I35" s="237"/>
      <c r="J35" s="235"/>
      <c r="K35" s="236"/>
      <c r="L35" s="237"/>
      <c r="M35" s="38"/>
      <c r="N35" s="273"/>
      <c r="O35" s="273"/>
      <c r="P35" s="275"/>
      <c r="Q35" s="264"/>
      <c r="R35" s="265"/>
      <c r="S35" s="264"/>
      <c r="T35" s="264"/>
      <c r="U35" s="265"/>
      <c r="V35" s="264" t="str">
        <f t="shared" si="0"/>
        <v xml:space="preserve"> </v>
      </c>
      <c r="W35" s="264"/>
      <c r="X35" s="265"/>
    </row>
    <row r="36" spans="1:24" s="10" customFormat="1" ht="14.1" customHeight="1">
      <c r="A36" s="244"/>
      <c r="B36" s="236"/>
      <c r="C36" s="237"/>
      <c r="D36" s="280"/>
      <c r="E36" s="281"/>
      <c r="F36" s="281"/>
      <c r="G36" s="281"/>
      <c r="H36" s="281"/>
      <c r="I36" s="237"/>
      <c r="J36" s="235"/>
      <c r="K36" s="236"/>
      <c r="L36" s="237"/>
      <c r="M36" s="38"/>
      <c r="N36" s="273"/>
      <c r="O36" s="273"/>
      <c r="P36" s="275"/>
      <c r="Q36" s="264"/>
      <c r="R36" s="265"/>
      <c r="S36" s="264"/>
      <c r="T36" s="264"/>
      <c r="U36" s="265"/>
      <c r="V36" s="264" t="str">
        <f t="shared" si="0"/>
        <v xml:space="preserve"> </v>
      </c>
      <c r="W36" s="264"/>
      <c r="X36" s="265"/>
    </row>
    <row r="37" spans="1:24" s="10" customFormat="1" ht="14.1" customHeight="1">
      <c r="A37" s="244"/>
      <c r="B37" s="236"/>
      <c r="C37" s="237"/>
      <c r="D37" s="280"/>
      <c r="E37" s="281"/>
      <c r="F37" s="281"/>
      <c r="G37" s="281"/>
      <c r="H37" s="281"/>
      <c r="I37" s="237"/>
      <c r="J37" s="235"/>
      <c r="K37" s="236"/>
      <c r="L37" s="237"/>
      <c r="M37" s="38"/>
      <c r="N37" s="273"/>
      <c r="O37" s="273"/>
      <c r="P37" s="275"/>
      <c r="Q37" s="264"/>
      <c r="R37" s="265"/>
      <c r="S37" s="264"/>
      <c r="T37" s="264"/>
      <c r="U37" s="265"/>
      <c r="V37" s="264" t="str">
        <f t="shared" si="0"/>
        <v xml:space="preserve"> </v>
      </c>
      <c r="W37" s="264"/>
      <c r="X37" s="265"/>
    </row>
    <row r="38" spans="1:24" s="10" customFormat="1" ht="14.1" customHeight="1">
      <c r="A38" s="244"/>
      <c r="B38" s="236"/>
      <c r="C38" s="237"/>
      <c r="D38" s="280"/>
      <c r="E38" s="281"/>
      <c r="F38" s="281"/>
      <c r="G38" s="281"/>
      <c r="H38" s="281"/>
      <c r="I38" s="237"/>
      <c r="J38" s="235"/>
      <c r="K38" s="236"/>
      <c r="L38" s="237"/>
      <c r="M38" s="38"/>
      <c r="N38" s="273"/>
      <c r="O38" s="273"/>
      <c r="P38" s="275"/>
      <c r="Q38" s="264"/>
      <c r="R38" s="265"/>
      <c r="S38" s="264"/>
      <c r="T38" s="264"/>
      <c r="U38" s="265"/>
      <c r="V38" s="264" t="str">
        <f t="shared" si="0"/>
        <v xml:space="preserve"> </v>
      </c>
      <c r="W38" s="264"/>
      <c r="X38" s="265"/>
    </row>
    <row r="39" spans="1:24" s="10" customFormat="1" ht="14.1" customHeight="1">
      <c r="A39" s="244"/>
      <c r="B39" s="236"/>
      <c r="C39" s="237"/>
      <c r="D39" s="280"/>
      <c r="E39" s="281"/>
      <c r="F39" s="281"/>
      <c r="G39" s="281"/>
      <c r="H39" s="281"/>
      <c r="I39" s="237"/>
      <c r="J39" s="235"/>
      <c r="K39" s="236"/>
      <c r="L39" s="237"/>
      <c r="M39" s="38"/>
      <c r="N39" s="273"/>
      <c r="O39" s="273"/>
      <c r="P39" s="275"/>
      <c r="Q39" s="264"/>
      <c r="R39" s="265"/>
      <c r="S39" s="264"/>
      <c r="T39" s="264"/>
      <c r="U39" s="265"/>
      <c r="V39" s="264" t="str">
        <f t="shared" si="0"/>
        <v xml:space="preserve"> </v>
      </c>
      <c r="W39" s="264"/>
      <c r="X39" s="265"/>
    </row>
    <row r="40" spans="1:24" s="10" customFormat="1" ht="14.1" customHeight="1">
      <c r="A40" s="244"/>
      <c r="B40" s="236"/>
      <c r="C40" s="237"/>
      <c r="D40" s="280"/>
      <c r="E40" s="281"/>
      <c r="F40" s="281"/>
      <c r="G40" s="281"/>
      <c r="H40" s="281"/>
      <c r="I40" s="237"/>
      <c r="J40" s="235"/>
      <c r="K40" s="236"/>
      <c r="L40" s="237"/>
      <c r="M40" s="38"/>
      <c r="N40" s="273"/>
      <c r="O40" s="273"/>
      <c r="P40" s="275"/>
      <c r="Q40" s="264"/>
      <c r="R40" s="265"/>
      <c r="S40" s="264"/>
      <c r="T40" s="264"/>
      <c r="U40" s="265"/>
      <c r="V40" s="264" t="str">
        <f t="shared" si="0"/>
        <v xml:space="preserve"> </v>
      </c>
      <c r="W40" s="264"/>
      <c r="X40" s="265"/>
    </row>
    <row r="41" spans="1:24" s="10" customFormat="1" ht="14.1" customHeight="1">
      <c r="A41" s="244"/>
      <c r="B41" s="236"/>
      <c r="C41" s="237"/>
      <c r="D41" s="280"/>
      <c r="E41" s="281"/>
      <c r="F41" s="281"/>
      <c r="G41" s="281"/>
      <c r="H41" s="281"/>
      <c r="I41" s="237"/>
      <c r="J41" s="235"/>
      <c r="K41" s="236"/>
      <c r="L41" s="237"/>
      <c r="M41" s="38"/>
      <c r="N41" s="273"/>
      <c r="O41" s="273"/>
      <c r="P41" s="275"/>
      <c r="Q41" s="264"/>
      <c r="R41" s="265"/>
      <c r="S41" s="264"/>
      <c r="T41" s="264"/>
      <c r="U41" s="265"/>
      <c r="V41" s="264" t="str">
        <f t="shared" si="0"/>
        <v xml:space="preserve"> </v>
      </c>
      <c r="W41" s="264"/>
      <c r="X41" s="265"/>
    </row>
    <row r="42" spans="1:24" s="10" customFormat="1" ht="14.1" customHeight="1">
      <c r="A42" s="244"/>
      <c r="B42" s="236"/>
      <c r="C42" s="237"/>
      <c r="D42" s="280"/>
      <c r="E42" s="281"/>
      <c r="F42" s="281"/>
      <c r="G42" s="281"/>
      <c r="H42" s="281"/>
      <c r="I42" s="237"/>
      <c r="J42" s="235"/>
      <c r="K42" s="236"/>
      <c r="L42" s="237"/>
      <c r="M42" s="38"/>
      <c r="N42" s="273"/>
      <c r="O42" s="273"/>
      <c r="P42" s="275"/>
      <c r="Q42" s="264"/>
      <c r="R42" s="265"/>
      <c r="S42" s="264"/>
      <c r="T42" s="264"/>
      <c r="U42" s="265"/>
      <c r="V42" s="264" t="str">
        <f t="shared" si="0"/>
        <v xml:space="preserve"> </v>
      </c>
      <c r="W42" s="264"/>
      <c r="X42" s="265"/>
    </row>
    <row r="43" spans="1:24" s="10" customFormat="1" ht="14.1" customHeight="1">
      <c r="A43" s="244"/>
      <c r="B43" s="236"/>
      <c r="C43" s="237"/>
      <c r="D43" s="280"/>
      <c r="E43" s="281"/>
      <c r="F43" s="281"/>
      <c r="G43" s="281"/>
      <c r="H43" s="281"/>
      <c r="I43" s="237"/>
      <c r="J43" s="235"/>
      <c r="K43" s="236"/>
      <c r="L43" s="237"/>
      <c r="M43" s="38"/>
      <c r="N43" s="273"/>
      <c r="O43" s="273"/>
      <c r="P43" s="275"/>
      <c r="Q43" s="264"/>
      <c r="R43" s="265"/>
      <c r="S43" s="264"/>
      <c r="T43" s="264"/>
      <c r="U43" s="265"/>
      <c r="V43" s="264" t="str">
        <f t="shared" si="0"/>
        <v xml:space="preserve"> </v>
      </c>
      <c r="W43" s="264"/>
      <c r="X43" s="265"/>
    </row>
    <row r="44" spans="1:24" s="10" customFormat="1" ht="14.1" customHeight="1">
      <c r="A44" s="244"/>
      <c r="B44" s="236"/>
      <c r="C44" s="237"/>
      <c r="D44" s="280"/>
      <c r="E44" s="281"/>
      <c r="F44" s="281"/>
      <c r="G44" s="281"/>
      <c r="H44" s="281"/>
      <c r="I44" s="237"/>
      <c r="J44" s="235"/>
      <c r="K44" s="236"/>
      <c r="L44" s="237"/>
      <c r="M44" s="38"/>
      <c r="N44" s="273"/>
      <c r="O44" s="273"/>
      <c r="P44" s="275"/>
      <c r="Q44" s="264"/>
      <c r="R44" s="265"/>
      <c r="S44" s="264"/>
      <c r="T44" s="264"/>
      <c r="U44" s="265"/>
      <c r="V44" s="264" t="str">
        <f t="shared" si="0"/>
        <v xml:space="preserve"> </v>
      </c>
      <c r="W44" s="264"/>
      <c r="X44" s="265"/>
    </row>
    <row r="45" spans="1:24" s="10" customFormat="1" ht="14.1" customHeight="1">
      <c r="A45" s="244"/>
      <c r="B45" s="236"/>
      <c r="C45" s="237"/>
      <c r="D45" s="280"/>
      <c r="E45" s="281"/>
      <c r="F45" s="281"/>
      <c r="G45" s="281"/>
      <c r="H45" s="281"/>
      <c r="I45" s="237"/>
      <c r="J45" s="235"/>
      <c r="K45" s="236"/>
      <c r="L45" s="237"/>
      <c r="M45" s="38"/>
      <c r="N45" s="273"/>
      <c r="O45" s="273"/>
      <c r="P45" s="275"/>
      <c r="Q45" s="264"/>
      <c r="R45" s="265"/>
      <c r="S45" s="264"/>
      <c r="T45" s="264"/>
      <c r="U45" s="265"/>
      <c r="V45" s="264" t="str">
        <f t="shared" si="0"/>
        <v xml:space="preserve"> </v>
      </c>
      <c r="W45" s="264"/>
      <c r="X45" s="265"/>
    </row>
    <row r="46" spans="1:24" s="10" customFormat="1" ht="14.1" customHeight="1">
      <c r="A46" s="244"/>
      <c r="B46" s="236"/>
      <c r="C46" s="237"/>
      <c r="D46" s="280"/>
      <c r="E46" s="281"/>
      <c r="F46" s="281"/>
      <c r="G46" s="281"/>
      <c r="H46" s="281"/>
      <c r="I46" s="237"/>
      <c r="J46" s="40"/>
      <c r="K46" s="29"/>
      <c r="L46" s="30"/>
      <c r="M46" s="38"/>
      <c r="N46" s="41"/>
      <c r="O46" s="41"/>
      <c r="P46" s="44"/>
      <c r="Q46" s="42"/>
      <c r="R46" s="43"/>
      <c r="S46" s="42"/>
      <c r="T46" s="42"/>
      <c r="U46" s="43"/>
      <c r="V46" s="42"/>
      <c r="W46" s="42"/>
      <c r="X46" s="43"/>
    </row>
    <row r="47" spans="1:24" s="10" customFormat="1" ht="14.1" customHeight="1">
      <c r="A47" s="244"/>
      <c r="B47" s="236"/>
      <c r="C47" s="237"/>
      <c r="D47" s="280"/>
      <c r="E47" s="281"/>
      <c r="F47" s="281"/>
      <c r="G47" s="281"/>
      <c r="H47" s="281"/>
      <c r="I47" s="237"/>
      <c r="J47" s="235"/>
      <c r="K47" s="236"/>
      <c r="L47" s="237"/>
      <c r="M47" s="38"/>
      <c r="N47" s="273"/>
      <c r="O47" s="273"/>
      <c r="P47" s="275"/>
      <c r="Q47" s="264"/>
      <c r="R47" s="265"/>
      <c r="S47" s="264"/>
      <c r="T47" s="264"/>
      <c r="U47" s="265"/>
      <c r="V47" s="264" t="str">
        <f>IF(Q47&gt;0,Q47*S47," ")</f>
        <v xml:space="preserve"> </v>
      </c>
      <c r="W47" s="264"/>
      <c r="X47" s="265"/>
    </row>
    <row r="48" spans="1:24" s="10" customFormat="1" ht="14.1" customHeight="1">
      <c r="A48" s="244"/>
      <c r="B48" s="236"/>
      <c r="C48" s="237"/>
      <c r="D48" s="280"/>
      <c r="E48" s="281"/>
      <c r="F48" s="281"/>
      <c r="G48" s="281"/>
      <c r="H48" s="281"/>
      <c r="I48" s="237"/>
      <c r="J48" s="235"/>
      <c r="K48" s="236"/>
      <c r="L48" s="237"/>
      <c r="M48" s="38"/>
      <c r="N48" s="273"/>
      <c r="O48" s="273"/>
      <c r="P48" s="275"/>
      <c r="Q48" s="264"/>
      <c r="R48" s="265"/>
      <c r="S48" s="264"/>
      <c r="T48" s="264"/>
      <c r="U48" s="265"/>
      <c r="V48" s="264" t="str">
        <f>IF(Q48&gt;0,Q48*S48," ")</f>
        <v xml:space="preserve"> </v>
      </c>
      <c r="W48" s="264"/>
      <c r="X48" s="265"/>
    </row>
    <row r="49" spans="1:29" s="10" customFormat="1" ht="14.1" customHeight="1" thickBot="1">
      <c r="A49" s="335"/>
      <c r="B49" s="336"/>
      <c r="C49" s="337"/>
      <c r="D49" s="280"/>
      <c r="E49" s="281"/>
      <c r="F49" s="281"/>
      <c r="G49" s="281"/>
      <c r="H49" s="281"/>
      <c r="I49" s="237"/>
      <c r="J49" s="333"/>
      <c r="K49" s="334"/>
      <c r="L49" s="286"/>
      <c r="M49" s="38"/>
      <c r="N49" s="273"/>
      <c r="O49" s="273"/>
      <c r="P49" s="275"/>
      <c r="Q49" s="264"/>
      <c r="R49" s="265"/>
      <c r="S49" s="264"/>
      <c r="T49" s="264"/>
      <c r="U49" s="265"/>
      <c r="V49" s="264" t="str">
        <f>IF(Q49&gt;0,Q49*S49," ")</f>
        <v xml:space="preserve"> </v>
      </c>
      <c r="W49" s="264"/>
      <c r="X49" s="265"/>
    </row>
    <row r="50" spans="1:29" s="26" customFormat="1" ht="14.1" customHeight="1" thickBot="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9"/>
      <c r="S50" s="247" t="s">
        <v>14</v>
      </c>
      <c r="T50" s="248"/>
      <c r="U50" s="248"/>
      <c r="V50" s="245">
        <f>SUM(V23:X49)</f>
        <v>50000</v>
      </c>
      <c r="W50" s="245"/>
      <c r="X50" s="246"/>
    </row>
    <row r="51" spans="1:29" s="23" customFormat="1" ht="14.1" customHeight="1">
      <c r="A51" s="230" t="s">
        <v>15</v>
      </c>
      <c r="B51" s="231"/>
      <c r="C51" s="255"/>
      <c r="D51" s="255"/>
      <c r="E51" s="255"/>
      <c r="F51" s="256"/>
      <c r="G51" s="288" t="s">
        <v>0</v>
      </c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60" t="s">
        <v>42</v>
      </c>
      <c r="T51" s="260"/>
      <c r="U51" s="260"/>
      <c r="V51" s="260"/>
      <c r="W51" s="260"/>
      <c r="X51" s="261"/>
    </row>
    <row r="52" spans="1:29" s="23" customFormat="1" ht="14.1" customHeight="1">
      <c r="A52" s="230" t="s">
        <v>16</v>
      </c>
      <c r="B52" s="231"/>
      <c r="C52" s="255"/>
      <c r="D52" s="255"/>
      <c r="E52" s="255"/>
      <c r="F52" s="255"/>
      <c r="G52" s="332" t="s">
        <v>33</v>
      </c>
      <c r="H52" s="254"/>
      <c r="I52" s="254"/>
      <c r="J52" s="254"/>
      <c r="K52" s="39">
        <v>0</v>
      </c>
      <c r="L52" s="24"/>
      <c r="M52" s="29"/>
      <c r="N52" s="24"/>
      <c r="O52" s="24"/>
      <c r="P52" s="24"/>
      <c r="Q52" s="24"/>
      <c r="R52" s="250"/>
      <c r="S52" s="251"/>
      <c r="T52" s="251"/>
      <c r="U52" s="251"/>
      <c r="V52" s="251"/>
      <c r="W52" s="251"/>
      <c r="X52" s="252"/>
    </row>
    <row r="53" spans="1:29" s="23" customFormat="1" ht="14.1" customHeight="1">
      <c r="A53" s="232" t="s">
        <v>17</v>
      </c>
      <c r="B53" s="233"/>
      <c r="C53" s="290"/>
      <c r="D53" s="290"/>
      <c r="E53" s="290"/>
      <c r="F53" s="290"/>
      <c r="G53" s="225" t="s">
        <v>28</v>
      </c>
      <c r="H53" s="254"/>
      <c r="I53" s="254"/>
      <c r="J53" s="254"/>
      <c r="K53" s="227" t="e">
        <f>+#REF!</f>
        <v>#REF!</v>
      </c>
      <c r="L53" s="228"/>
      <c r="M53" s="228"/>
      <c r="N53" s="243" t="s">
        <v>29</v>
      </c>
      <c r="O53" s="249"/>
      <c r="P53" s="249"/>
      <c r="Q53" s="287" t="e">
        <f>+#REF!</f>
        <v>#REF!</v>
      </c>
      <c r="R53" s="287"/>
      <c r="S53" s="287"/>
      <c r="T53" s="29"/>
      <c r="U53" s="29"/>
      <c r="V53" s="29"/>
      <c r="W53" s="29"/>
      <c r="X53" s="30"/>
    </row>
    <row r="54" spans="1:29" s="23" customFormat="1" ht="14.1" customHeight="1">
      <c r="A54" s="230" t="s">
        <v>18</v>
      </c>
      <c r="B54" s="231"/>
      <c r="C54" s="224"/>
      <c r="D54" s="224"/>
      <c r="E54" s="224"/>
      <c r="F54" s="224"/>
      <c r="G54" s="225" t="s">
        <v>30</v>
      </c>
      <c r="H54" s="254"/>
      <c r="I54" s="254"/>
      <c r="J54" s="254"/>
      <c r="K54" s="227" t="e">
        <f>IF(K53&gt;0,K53/2.2046," ")</f>
        <v>#REF!</v>
      </c>
      <c r="L54" s="228"/>
      <c r="M54" s="228"/>
      <c r="N54" s="243" t="s">
        <v>31</v>
      </c>
      <c r="O54" s="249"/>
      <c r="P54" s="249"/>
      <c r="Q54" s="227" t="e">
        <f>IF(Q53&gt;0,Q53/2.2046," ")</f>
        <v>#REF!</v>
      </c>
      <c r="R54" s="228"/>
      <c r="S54" s="228"/>
      <c r="T54" s="29"/>
      <c r="U54" s="29"/>
      <c r="V54" s="29"/>
      <c r="W54" s="29"/>
      <c r="X54" s="30"/>
    </row>
    <row r="55" spans="1:29" s="23" customFormat="1" ht="14.1" customHeight="1">
      <c r="A55" s="230" t="s">
        <v>19</v>
      </c>
      <c r="B55" s="231"/>
      <c r="C55" s="253"/>
      <c r="D55" s="253"/>
      <c r="E55" s="253"/>
      <c r="F55" s="253"/>
      <c r="G55" s="225"/>
      <c r="H55" s="226"/>
      <c r="I55" s="226"/>
      <c r="J55" s="226"/>
      <c r="K55" s="226"/>
      <c r="L55" s="29"/>
      <c r="M55" s="28"/>
      <c r="N55" s="28"/>
      <c r="O55" s="28"/>
      <c r="P55" s="29"/>
      <c r="Q55" s="29"/>
      <c r="R55" s="29"/>
      <c r="S55" s="29"/>
      <c r="T55" s="29"/>
      <c r="U55" s="29"/>
      <c r="V55" s="29"/>
      <c r="W55" s="29"/>
      <c r="X55" s="30"/>
      <c r="AC55" s="33"/>
    </row>
    <row r="56" spans="1:29" s="23" customFormat="1" ht="14.1" customHeight="1">
      <c r="A56" s="230" t="s">
        <v>20</v>
      </c>
      <c r="B56" s="231"/>
      <c r="C56" s="253"/>
      <c r="D56" s="253"/>
      <c r="E56" s="253"/>
      <c r="F56" s="253"/>
      <c r="G56" s="225"/>
      <c r="H56" s="226"/>
      <c r="I56" s="226"/>
      <c r="J56" s="226"/>
      <c r="K56" s="226"/>
      <c r="L56" s="262"/>
      <c r="M56" s="263"/>
      <c r="N56" s="263"/>
      <c r="O56" s="263"/>
      <c r="P56" s="24"/>
      <c r="Q56" s="24"/>
      <c r="R56" s="24"/>
      <c r="S56" s="24"/>
      <c r="T56" s="24"/>
      <c r="U56" s="24"/>
      <c r="V56" s="24"/>
      <c r="W56" s="24"/>
      <c r="X56" s="25"/>
    </row>
    <row r="57" spans="1:29" s="23" customFormat="1" ht="14.1" customHeight="1">
      <c r="A57" s="230" t="s">
        <v>21</v>
      </c>
      <c r="B57" s="231"/>
      <c r="C57" s="253"/>
      <c r="D57" s="253"/>
      <c r="E57" s="253"/>
      <c r="F57" s="253"/>
      <c r="G57" s="225" t="s">
        <v>26</v>
      </c>
      <c r="H57" s="226"/>
      <c r="I57" s="226"/>
      <c r="J57" s="226"/>
      <c r="K57" s="226"/>
      <c r="L57" s="262"/>
      <c r="M57" s="263"/>
      <c r="N57" s="263"/>
      <c r="O57" s="263"/>
      <c r="P57" s="24"/>
      <c r="Q57" s="24"/>
      <c r="R57" s="24"/>
      <c r="S57" s="24"/>
      <c r="T57" s="24"/>
      <c r="U57" s="24"/>
      <c r="V57" s="24"/>
      <c r="W57" s="24"/>
      <c r="X57" s="25"/>
    </row>
    <row r="58" spans="1:29" s="23" customFormat="1" ht="14.1" customHeight="1">
      <c r="A58" s="230" t="s">
        <v>24</v>
      </c>
      <c r="B58" s="231"/>
      <c r="C58" s="224"/>
      <c r="D58" s="224"/>
      <c r="E58" s="224"/>
      <c r="F58" s="224"/>
      <c r="G58" s="225" t="s">
        <v>27</v>
      </c>
      <c r="H58" s="226"/>
      <c r="I58" s="226"/>
      <c r="J58" s="226"/>
      <c r="K58" s="226"/>
      <c r="L58" s="234"/>
      <c r="M58" s="234"/>
      <c r="N58" s="234"/>
      <c r="O58" s="234"/>
      <c r="P58" s="31"/>
      <c r="Q58" s="31"/>
      <c r="R58" s="31"/>
      <c r="S58" s="31"/>
      <c r="T58" s="31"/>
      <c r="U58" s="31"/>
      <c r="V58" s="31"/>
      <c r="W58" s="31"/>
      <c r="X58" s="32"/>
    </row>
    <row r="59" spans="1:29" s="23" customFormat="1" ht="14.1" customHeight="1">
      <c r="A59" s="328" t="s">
        <v>22</v>
      </c>
      <c r="B59" s="329"/>
      <c r="C59" s="329"/>
      <c r="D59" s="329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1"/>
    </row>
    <row r="60" spans="1:29" s="23" customFormat="1" ht="14.1" customHeight="1">
      <c r="A60" s="272"/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4"/>
    </row>
    <row r="61" spans="1:29" s="23" customFormat="1" ht="14.1" customHeight="1">
      <c r="A61" s="272"/>
      <c r="B61" s="273"/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4"/>
    </row>
    <row r="62" spans="1:29" s="23" customFormat="1" ht="14.1" customHeight="1">
      <c r="A62" s="4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6"/>
    </row>
    <row r="63" spans="1:29" ht="14.1" customHeight="1" thickBot="1">
      <c r="A63" s="5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323" t="s">
        <v>36</v>
      </c>
      <c r="P63" s="324"/>
      <c r="Q63" s="324"/>
      <c r="R63" s="325"/>
      <c r="S63" s="326"/>
      <c r="T63" s="326"/>
      <c r="U63" s="326"/>
      <c r="V63" s="326"/>
      <c r="W63" s="326"/>
      <c r="X63" s="327"/>
    </row>
    <row r="64" spans="1:29" s="27" customFormat="1" ht="14.1" customHeight="1" thickTop="1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53"/>
      <c r="T64" s="53"/>
      <c r="U64" s="54"/>
      <c r="V64" s="54"/>
      <c r="W64" s="54"/>
      <c r="X64" s="55"/>
    </row>
    <row r="65" spans="1:24" ht="14.1" customHeight="1">
      <c r="A65" s="56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48" t="s">
        <v>40</v>
      </c>
      <c r="R65" s="54"/>
      <c r="S65" s="54"/>
      <c r="T65" s="54"/>
      <c r="U65" s="54"/>
      <c r="V65" s="54"/>
      <c r="W65" s="54"/>
      <c r="X65" s="55"/>
    </row>
    <row r="66" spans="1:24" ht="14.1" customHeight="1">
      <c r="A66" s="56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5"/>
    </row>
    <row r="67" spans="1:24" ht="14.1" customHeight="1">
      <c r="A67" s="56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5"/>
    </row>
    <row r="68" spans="1:24" ht="14.1" customHeight="1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9"/>
    </row>
  </sheetData>
  <mergeCells count="273">
    <mergeCell ref="S39:U39"/>
    <mergeCell ref="S41:U41"/>
    <mergeCell ref="V28:X28"/>
    <mergeCell ref="V29:X29"/>
    <mergeCell ref="V24:X24"/>
    <mergeCell ref="V26:X26"/>
    <mergeCell ref="S40:U40"/>
    <mergeCell ref="S32:U32"/>
    <mergeCell ref="S33:U33"/>
    <mergeCell ref="S38:U38"/>
    <mergeCell ref="V37:X37"/>
    <mergeCell ref="V38:X38"/>
    <mergeCell ref="V39:X39"/>
    <mergeCell ref="V40:X40"/>
    <mergeCell ref="V41:X41"/>
    <mergeCell ref="V30:X30"/>
    <mergeCell ref="V31:X31"/>
    <mergeCell ref="V32:X32"/>
    <mergeCell ref="V33:X33"/>
    <mergeCell ref="V34:X34"/>
    <mergeCell ref="V35:X35"/>
    <mergeCell ref="S36:U36"/>
    <mergeCell ref="S30:U30"/>
    <mergeCell ref="P1:R1"/>
    <mergeCell ref="A47:C47"/>
    <mergeCell ref="A34:C34"/>
    <mergeCell ref="A35:C35"/>
    <mergeCell ref="A36:C36"/>
    <mergeCell ref="A37:C37"/>
    <mergeCell ref="D32:I32"/>
    <mergeCell ref="A15:I21"/>
    <mergeCell ref="A14:I14"/>
    <mergeCell ref="J14:R14"/>
    <mergeCell ref="D28:I28"/>
    <mergeCell ref="A22:C22"/>
    <mergeCell ref="D22:I22"/>
    <mergeCell ref="A27:C27"/>
    <mergeCell ref="D24:I24"/>
    <mergeCell ref="A23:C23"/>
    <mergeCell ref="A24:C24"/>
    <mergeCell ref="A25:C25"/>
    <mergeCell ref="A26:C26"/>
    <mergeCell ref="A11:E11"/>
    <mergeCell ref="A41:C41"/>
    <mergeCell ref="A42:C42"/>
    <mergeCell ref="A43:C43"/>
    <mergeCell ref="D46:I46"/>
    <mergeCell ref="A49:C49"/>
    <mergeCell ref="D33:I33"/>
    <mergeCell ref="A44:C44"/>
    <mergeCell ref="A45:C45"/>
    <mergeCell ref="A46:C46"/>
    <mergeCell ref="A48:C48"/>
    <mergeCell ref="A38:C38"/>
    <mergeCell ref="A39:C39"/>
    <mergeCell ref="A40:C40"/>
    <mergeCell ref="D48:I48"/>
    <mergeCell ref="D38:I38"/>
    <mergeCell ref="D39:I39"/>
    <mergeCell ref="D40:I40"/>
    <mergeCell ref="D41:I41"/>
    <mergeCell ref="D49:I49"/>
    <mergeCell ref="A33:C33"/>
    <mergeCell ref="D45:I45"/>
    <mergeCell ref="J34:L34"/>
    <mergeCell ref="J35:L35"/>
    <mergeCell ref="J37:L37"/>
    <mergeCell ref="D35:I35"/>
    <mergeCell ref="N40:O40"/>
    <mergeCell ref="P37:R37"/>
    <mergeCell ref="J41:L41"/>
    <mergeCell ref="P39:R39"/>
    <mergeCell ref="P43:R43"/>
    <mergeCell ref="N43:O43"/>
    <mergeCell ref="O63:Q63"/>
    <mergeCell ref="R63:X63"/>
    <mergeCell ref="L56:O56"/>
    <mergeCell ref="N47:O47"/>
    <mergeCell ref="P47:R47"/>
    <mergeCell ref="J44:L44"/>
    <mergeCell ref="V49:X49"/>
    <mergeCell ref="V45:X45"/>
    <mergeCell ref="V47:X47"/>
    <mergeCell ref="V48:X48"/>
    <mergeCell ref="J47:L47"/>
    <mergeCell ref="P45:R45"/>
    <mergeCell ref="J45:L45"/>
    <mergeCell ref="A61:X61"/>
    <mergeCell ref="A59:D59"/>
    <mergeCell ref="E59:X59"/>
    <mergeCell ref="G55:K55"/>
    <mergeCell ref="C55:F55"/>
    <mergeCell ref="G52:J52"/>
    <mergeCell ref="S49:U49"/>
    <mergeCell ref="P49:R49"/>
    <mergeCell ref="P44:R44"/>
    <mergeCell ref="J49:L49"/>
    <mergeCell ref="Q54:S54"/>
    <mergeCell ref="S9:X9"/>
    <mergeCell ref="P9:R9"/>
    <mergeCell ref="J15:R21"/>
    <mergeCell ref="V25:X25"/>
    <mergeCell ref="N39:O39"/>
    <mergeCell ref="D34:I34"/>
    <mergeCell ref="N42:O42"/>
    <mergeCell ref="N33:O33"/>
    <mergeCell ref="P41:R41"/>
    <mergeCell ref="P30:R30"/>
    <mergeCell ref="P33:R33"/>
    <mergeCell ref="D37:I37"/>
    <mergeCell ref="J36:L36"/>
    <mergeCell ref="D25:I25"/>
    <mergeCell ref="D26:I26"/>
    <mergeCell ref="D27:I27"/>
    <mergeCell ref="P27:R27"/>
    <mergeCell ref="P29:R29"/>
    <mergeCell ref="J26:L26"/>
    <mergeCell ref="J27:L27"/>
    <mergeCell ref="N27:O27"/>
    <mergeCell ref="S42:U42"/>
    <mergeCell ref="N31:O31"/>
    <mergeCell ref="N32:O32"/>
    <mergeCell ref="O10:R10"/>
    <mergeCell ref="F8:M8"/>
    <mergeCell ref="N24:O24"/>
    <mergeCell ref="D31:I31"/>
    <mergeCell ref="P32:R32"/>
    <mergeCell ref="P23:R23"/>
    <mergeCell ref="P26:R26"/>
    <mergeCell ref="A9:E9"/>
    <mergeCell ref="F7:J7"/>
    <mergeCell ref="J32:L32"/>
    <mergeCell ref="A28:C28"/>
    <mergeCell ref="P24:R24"/>
    <mergeCell ref="A30:C30"/>
    <mergeCell ref="D29:I29"/>
    <mergeCell ref="D30:I30"/>
    <mergeCell ref="P8:R8"/>
    <mergeCell ref="A8:E8"/>
    <mergeCell ref="F9:N9"/>
    <mergeCell ref="A10:E10"/>
    <mergeCell ref="S1:X1"/>
    <mergeCell ref="S2:X2"/>
    <mergeCell ref="H2:Q3"/>
    <mergeCell ref="I4:P4"/>
    <mergeCell ref="F12:M12"/>
    <mergeCell ref="V27:X27"/>
    <mergeCell ref="S22:U22"/>
    <mergeCell ref="J22:L22"/>
    <mergeCell ref="S23:U23"/>
    <mergeCell ref="S27:U27"/>
    <mergeCell ref="S26:U26"/>
    <mergeCell ref="J23:L23"/>
    <mergeCell ref="N25:O25"/>
    <mergeCell ref="P25:R25"/>
    <mergeCell ref="J25:L25"/>
    <mergeCell ref="S25:U25"/>
    <mergeCell ref="N26:O26"/>
    <mergeCell ref="S24:U24"/>
    <mergeCell ref="M1:O1"/>
    <mergeCell ref="A5:F5"/>
    <mergeCell ref="N23:O23"/>
    <mergeCell ref="S11:V11"/>
    <mergeCell ref="V22:X22"/>
    <mergeCell ref="S14:X14"/>
    <mergeCell ref="S15:X21"/>
    <mergeCell ref="P12:R12"/>
    <mergeCell ref="J38:L38"/>
    <mergeCell ref="N45:O45"/>
    <mergeCell ref="N49:O49"/>
    <mergeCell ref="J40:L40"/>
    <mergeCell ref="S12:W12"/>
    <mergeCell ref="V36:X36"/>
    <mergeCell ref="N29:O29"/>
    <mergeCell ref="N30:O30"/>
    <mergeCell ref="P28:R28"/>
    <mergeCell ref="V42:X42"/>
    <mergeCell ref="V43:X43"/>
    <mergeCell ref="V44:X44"/>
    <mergeCell ref="S45:U45"/>
    <mergeCell ref="N41:O41"/>
    <mergeCell ref="J39:L39"/>
    <mergeCell ref="S44:U44"/>
    <mergeCell ref="P42:R42"/>
    <mergeCell ref="S43:U43"/>
    <mergeCell ref="S37:U37"/>
    <mergeCell ref="S28:U28"/>
    <mergeCell ref="P40:R40"/>
    <mergeCell ref="P34:R34"/>
    <mergeCell ref="P31:R31"/>
    <mergeCell ref="N34:O34"/>
    <mergeCell ref="G51:R51"/>
    <mergeCell ref="C53:F53"/>
    <mergeCell ref="N48:O48"/>
    <mergeCell ref="J48:L48"/>
    <mergeCell ref="N28:O28"/>
    <mergeCell ref="P48:R48"/>
    <mergeCell ref="J28:L28"/>
    <mergeCell ref="N44:O44"/>
    <mergeCell ref="S48:U48"/>
    <mergeCell ref="S47:U47"/>
    <mergeCell ref="P36:R36"/>
    <mergeCell ref="S34:U34"/>
    <mergeCell ref="S35:U35"/>
    <mergeCell ref="A31:C31"/>
    <mergeCell ref="A32:C32"/>
    <mergeCell ref="D47:I47"/>
    <mergeCell ref="D42:I42"/>
    <mergeCell ref="D43:I43"/>
    <mergeCell ref="D44:I44"/>
    <mergeCell ref="L57:O57"/>
    <mergeCell ref="V23:X23"/>
    <mergeCell ref="S3:X3"/>
    <mergeCell ref="S4:X4"/>
    <mergeCell ref="S8:X8"/>
    <mergeCell ref="A60:X60"/>
    <mergeCell ref="N35:O35"/>
    <mergeCell ref="N37:O37"/>
    <mergeCell ref="N38:O38"/>
    <mergeCell ref="P38:R38"/>
    <mergeCell ref="N36:O36"/>
    <mergeCell ref="P35:R35"/>
    <mergeCell ref="S31:U31"/>
    <mergeCell ref="S29:U29"/>
    <mergeCell ref="A3:D4"/>
    <mergeCell ref="A7:E7"/>
    <mergeCell ref="D36:I36"/>
    <mergeCell ref="P11:R11"/>
    <mergeCell ref="P22:R22"/>
    <mergeCell ref="J24:L24"/>
    <mergeCell ref="N22:O22"/>
    <mergeCell ref="S10:X10"/>
    <mergeCell ref="C57:F57"/>
    <mergeCell ref="N54:P54"/>
    <mergeCell ref="K54:M54"/>
    <mergeCell ref="C54:F54"/>
    <mergeCell ref="V50:X50"/>
    <mergeCell ref="S50:U50"/>
    <mergeCell ref="N53:P53"/>
    <mergeCell ref="R52:X52"/>
    <mergeCell ref="C56:F56"/>
    <mergeCell ref="G54:J54"/>
    <mergeCell ref="C51:F51"/>
    <mergeCell ref="A50:R50"/>
    <mergeCell ref="C52:F52"/>
    <mergeCell ref="G53:J53"/>
    <mergeCell ref="S51:X51"/>
    <mergeCell ref="Q53:S53"/>
    <mergeCell ref="A52:B52"/>
    <mergeCell ref="C58:F58"/>
    <mergeCell ref="G58:K58"/>
    <mergeCell ref="G57:K57"/>
    <mergeCell ref="K53:M53"/>
    <mergeCell ref="F10:J10"/>
    <mergeCell ref="A57:B57"/>
    <mergeCell ref="A53:B53"/>
    <mergeCell ref="G56:K56"/>
    <mergeCell ref="A51:B51"/>
    <mergeCell ref="A55:B55"/>
    <mergeCell ref="A56:B56"/>
    <mergeCell ref="A54:B54"/>
    <mergeCell ref="L58:O58"/>
    <mergeCell ref="A58:B58"/>
    <mergeCell ref="J29:L29"/>
    <mergeCell ref="J30:L30"/>
    <mergeCell ref="J31:L31"/>
    <mergeCell ref="J42:L42"/>
    <mergeCell ref="J43:L43"/>
    <mergeCell ref="J33:L33"/>
    <mergeCell ref="F11:J11"/>
    <mergeCell ref="D23:I23"/>
    <mergeCell ref="A12:E12"/>
    <mergeCell ref="A29:C29"/>
  </mergeCells>
  <phoneticPr fontId="2" type="noConversion"/>
  <dataValidations count="2">
    <dataValidation type="list" allowBlank="1" showInputMessage="1" showErrorMessage="1" sqref="F8:M8" xr:uid="{00000000-0002-0000-0300-000000000000}">
      <formula1>"EXW,FCA,DAP,DDP,DPU,CPT,CIP"</formula1>
    </dataValidation>
    <dataValidation type="list" allowBlank="1" showInputMessage="1" showErrorMessage="1" sqref="S12:W12" xr:uid="{00000000-0002-0000-0300-000001000000}">
      <formula1>"Yes,No"</formula1>
    </dataValidation>
  </dataValidations>
  <pageMargins left="0.4375" right="0.3125" top="0.3" bottom="0.27" header="0.25" footer="0.25"/>
  <pageSetup orientation="portrait" horizontalDpi="300" verticalDpi="300" r:id="rId1"/>
  <headerFooter alignWithMargins="0">
    <oddFooter xml:space="preserve">&amp;C&amp;"Times New Roman,Regular"&amp;6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8"/>
  <sheetViews>
    <sheetView workbookViewId="0">
      <selection activeCell="D24" sqref="D24:I24"/>
    </sheetView>
  </sheetViews>
  <sheetFormatPr defaultColWidth="9.109375" defaultRowHeight="13.2"/>
  <cols>
    <col min="1" max="5" width="4.109375" style="3" customWidth="1"/>
    <col min="6" max="6" width="5" style="3" customWidth="1"/>
    <col min="7" max="7" width="3.6640625" style="3" customWidth="1"/>
    <col min="8" max="8" width="2.44140625" style="3" customWidth="1"/>
    <col min="9" max="10" width="4.109375" style="3" customWidth="1"/>
    <col min="11" max="11" width="3" style="3" customWidth="1"/>
    <col min="12" max="12" width="4.5546875" style="3" customWidth="1"/>
    <col min="13" max="13" width="5.6640625" style="37" customWidth="1"/>
    <col min="14" max="14" width="4.109375" style="3" customWidth="1"/>
    <col min="15" max="15" width="3.88671875" style="3" customWidth="1"/>
    <col min="16" max="16" width="5.6640625" style="3" customWidth="1"/>
    <col min="17" max="17" width="1.5546875" style="3" customWidth="1"/>
    <col min="18" max="18" width="6.33203125" style="3" customWidth="1"/>
    <col min="19" max="20" width="4.109375" style="3" customWidth="1"/>
    <col min="21" max="21" width="5.88671875" style="3" customWidth="1"/>
    <col min="22" max="23" width="4.109375" style="3" customWidth="1"/>
    <col min="24" max="24" width="10.44140625" style="3" customWidth="1"/>
    <col min="25" max="16384" width="9.109375" style="3"/>
  </cols>
  <sheetData>
    <row r="1" spans="1:24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12"/>
      <c r="N1" s="313"/>
      <c r="O1" s="313"/>
      <c r="P1" s="312" t="s">
        <v>37</v>
      </c>
      <c r="Q1" s="313"/>
      <c r="R1" s="313"/>
      <c r="S1" s="308" t="s">
        <v>57</v>
      </c>
      <c r="T1" s="240"/>
      <c r="U1" s="240"/>
      <c r="V1" s="240"/>
      <c r="W1" s="240"/>
      <c r="X1" s="241"/>
    </row>
    <row r="2" spans="1:24" ht="13.5" customHeight="1">
      <c r="A2" s="4"/>
      <c r="B2" s="5"/>
      <c r="C2" s="5"/>
      <c r="D2" s="5"/>
      <c r="E2" s="5"/>
      <c r="F2" s="5"/>
      <c r="G2" s="5"/>
      <c r="H2" s="309" t="s">
        <v>1</v>
      </c>
      <c r="I2" s="309"/>
      <c r="J2" s="309"/>
      <c r="K2" s="309"/>
      <c r="L2" s="309"/>
      <c r="M2" s="309"/>
      <c r="N2" s="309"/>
      <c r="O2" s="309"/>
      <c r="P2" s="309"/>
      <c r="Q2" s="309"/>
      <c r="R2" s="49"/>
      <c r="S2" s="266" t="s">
        <v>58</v>
      </c>
      <c r="T2" s="281"/>
      <c r="U2" s="281"/>
      <c r="V2" s="281"/>
      <c r="W2" s="281"/>
      <c r="X2" s="237"/>
    </row>
    <row r="3" spans="1:24" ht="13.5" customHeight="1">
      <c r="A3" s="276"/>
      <c r="B3" s="277"/>
      <c r="C3" s="277"/>
      <c r="D3" s="277"/>
      <c r="E3" s="5"/>
      <c r="F3" s="5"/>
      <c r="G3" s="5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5"/>
      <c r="S3" s="266" t="s">
        <v>59</v>
      </c>
      <c r="T3" s="267"/>
      <c r="U3" s="267"/>
      <c r="V3" s="267"/>
      <c r="W3" s="267"/>
      <c r="X3" s="268"/>
    </row>
    <row r="4" spans="1:24" ht="13.5" customHeight="1">
      <c r="A4" s="276"/>
      <c r="B4" s="277"/>
      <c r="C4" s="277"/>
      <c r="D4" s="277"/>
      <c r="E4" s="5"/>
      <c r="F4" s="5"/>
      <c r="G4" s="5"/>
      <c r="H4" s="5"/>
      <c r="I4" s="310"/>
      <c r="J4" s="310"/>
      <c r="K4" s="310"/>
      <c r="L4" s="310"/>
      <c r="M4" s="310"/>
      <c r="N4" s="310"/>
      <c r="O4" s="310"/>
      <c r="P4" s="310"/>
      <c r="Q4" s="5"/>
      <c r="R4" s="5"/>
      <c r="S4" s="269">
        <v>123456789</v>
      </c>
      <c r="T4" s="270"/>
      <c r="U4" s="270"/>
      <c r="V4" s="270"/>
      <c r="W4" s="270"/>
      <c r="X4" s="271"/>
    </row>
    <row r="5" spans="1:24" ht="15.9" customHeight="1">
      <c r="A5" s="314"/>
      <c r="B5" s="262"/>
      <c r="C5" s="262"/>
      <c r="D5" s="262"/>
      <c r="E5" s="262"/>
      <c r="F5" s="262"/>
      <c r="G5" s="5"/>
      <c r="H5" s="5"/>
      <c r="I5" s="5"/>
      <c r="J5" s="5"/>
      <c r="K5" s="5"/>
      <c r="L5" s="5"/>
      <c r="M5" s="34"/>
      <c r="N5" s="5"/>
      <c r="O5" s="5"/>
      <c r="P5" s="5"/>
      <c r="Q5" s="5"/>
      <c r="R5" s="5"/>
      <c r="S5" s="5"/>
      <c r="T5" s="5"/>
      <c r="U5" s="5"/>
      <c r="V5" s="5"/>
      <c r="W5" s="5"/>
      <c r="X5" s="6"/>
    </row>
    <row r="6" spans="1:24" s="10" customFormat="1" ht="10.5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5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10" customFormat="1" ht="10.5" customHeight="1">
      <c r="A7" s="242" t="s">
        <v>0</v>
      </c>
      <c r="B7" s="243"/>
      <c r="C7" s="243"/>
      <c r="D7" s="243"/>
      <c r="E7" s="243"/>
      <c r="F7" s="318" t="s">
        <v>0</v>
      </c>
      <c r="G7" s="319"/>
      <c r="H7" s="319"/>
      <c r="I7" s="319"/>
      <c r="J7" s="319"/>
      <c r="K7" s="12"/>
      <c r="L7" s="12"/>
      <c r="M7" s="35"/>
      <c r="N7" s="12"/>
      <c r="O7" s="8"/>
      <c r="P7" s="8"/>
      <c r="Q7" s="8"/>
      <c r="R7" s="11" t="s">
        <v>2</v>
      </c>
      <c r="S7" s="13">
        <v>1</v>
      </c>
      <c r="T7" s="14" t="s">
        <v>3</v>
      </c>
      <c r="U7" s="13">
        <v>1</v>
      </c>
      <c r="V7" s="8"/>
      <c r="W7" s="8"/>
      <c r="X7" s="9"/>
    </row>
    <row r="8" spans="1:24" s="10" customFormat="1" ht="10.5" customHeight="1">
      <c r="A8" s="242" t="s">
        <v>4</v>
      </c>
      <c r="B8" s="243"/>
      <c r="C8" s="243"/>
      <c r="D8" s="243"/>
      <c r="E8" s="243"/>
      <c r="F8" s="316">
        <v>4503460000</v>
      </c>
      <c r="G8" s="316"/>
      <c r="H8" s="316"/>
      <c r="I8" s="316"/>
      <c r="J8" s="316"/>
      <c r="K8" s="317"/>
      <c r="L8" s="267"/>
      <c r="M8" s="267"/>
      <c r="N8" s="12"/>
      <c r="O8" s="8"/>
      <c r="P8" s="243"/>
      <c r="Q8" s="267"/>
      <c r="R8" s="267"/>
      <c r="S8" s="229"/>
      <c r="T8" s="229"/>
      <c r="U8" s="229"/>
      <c r="V8" s="229"/>
      <c r="W8" s="267"/>
      <c r="X8" s="268"/>
    </row>
    <row r="9" spans="1:24" s="10" customFormat="1" ht="10.5" customHeight="1">
      <c r="A9" s="242" t="s">
        <v>5</v>
      </c>
      <c r="B9" s="243"/>
      <c r="C9" s="243"/>
      <c r="D9" s="243"/>
      <c r="E9" s="243"/>
      <c r="F9" s="307" t="s">
        <v>61</v>
      </c>
      <c r="G9" s="306"/>
      <c r="H9" s="306"/>
      <c r="I9" s="306"/>
      <c r="J9" s="306"/>
      <c r="K9" s="306"/>
      <c r="L9" s="306"/>
      <c r="M9" s="306"/>
      <c r="N9" s="306"/>
      <c r="O9" s="8"/>
      <c r="P9" s="243" t="s">
        <v>6</v>
      </c>
      <c r="Q9" s="267"/>
      <c r="R9" s="267"/>
      <c r="S9" s="340" t="s">
        <v>65</v>
      </c>
      <c r="T9" s="340"/>
      <c r="U9" s="340"/>
      <c r="V9" s="340"/>
      <c r="W9" s="281"/>
      <c r="X9" s="237"/>
    </row>
    <row r="10" spans="1:24" s="10" customFormat="1" ht="10.5" customHeight="1">
      <c r="A10" s="242" t="s">
        <v>44</v>
      </c>
      <c r="B10" s="243"/>
      <c r="C10" s="243"/>
      <c r="D10" s="243"/>
      <c r="E10" s="243"/>
      <c r="F10" s="229" t="s">
        <v>62</v>
      </c>
      <c r="G10" s="229"/>
      <c r="H10" s="229"/>
      <c r="I10" s="229"/>
      <c r="J10" s="229"/>
      <c r="K10" s="15"/>
      <c r="L10" s="15"/>
      <c r="M10" s="14"/>
      <c r="N10" s="15"/>
      <c r="O10" s="315" t="s">
        <v>7</v>
      </c>
      <c r="P10" s="315"/>
      <c r="Q10" s="315"/>
      <c r="R10" s="315"/>
      <c r="S10" s="341">
        <v>4503460001</v>
      </c>
      <c r="T10" s="281"/>
      <c r="U10" s="281"/>
      <c r="V10" s="281"/>
      <c r="W10" s="281"/>
      <c r="X10" s="237"/>
    </row>
    <row r="11" spans="1:24" s="10" customFormat="1" ht="10.5" customHeight="1">
      <c r="A11" s="339" t="s">
        <v>43</v>
      </c>
      <c r="B11" s="254"/>
      <c r="C11" s="254"/>
      <c r="D11" s="254"/>
      <c r="E11" s="254"/>
      <c r="F11" s="238" t="s">
        <v>63</v>
      </c>
      <c r="G11" s="238"/>
      <c r="H11" s="238"/>
      <c r="I11" s="238"/>
      <c r="J11" s="238"/>
      <c r="K11" s="15"/>
      <c r="L11" s="15"/>
      <c r="M11" s="14"/>
      <c r="N11" s="15"/>
      <c r="O11" s="16"/>
      <c r="P11" s="282" t="s">
        <v>8</v>
      </c>
      <c r="Q11" s="267"/>
      <c r="R11" s="267"/>
      <c r="S11" s="342" t="s">
        <v>66</v>
      </c>
      <c r="T11" s="343"/>
      <c r="U11" s="343"/>
      <c r="V11" s="343"/>
      <c r="W11" s="61"/>
      <c r="X11" s="62"/>
    </row>
    <row r="12" spans="1:24" s="10" customFormat="1" ht="10.5" customHeight="1">
      <c r="A12" s="242" t="s">
        <v>25</v>
      </c>
      <c r="B12" s="243"/>
      <c r="C12" s="243"/>
      <c r="D12" s="243"/>
      <c r="E12" s="243"/>
      <c r="F12" s="229" t="s">
        <v>64</v>
      </c>
      <c r="G12" s="229"/>
      <c r="H12" s="229"/>
      <c r="I12" s="229"/>
      <c r="J12" s="229"/>
      <c r="K12" s="229"/>
      <c r="L12" s="229"/>
      <c r="M12" s="229"/>
      <c r="N12" s="15"/>
      <c r="O12" s="16"/>
      <c r="P12" s="305" t="s">
        <v>49</v>
      </c>
      <c r="Q12" s="267"/>
      <c r="R12" s="267"/>
      <c r="S12" s="64" t="s">
        <v>67</v>
      </c>
      <c r="T12" s="47" t="s">
        <v>50</v>
      </c>
      <c r="U12" s="63"/>
      <c r="V12" s="47" t="s">
        <v>51</v>
      </c>
      <c r="W12" s="16"/>
      <c r="X12" s="17"/>
    </row>
    <row r="13" spans="1:24" s="10" customFormat="1" ht="10.5" customHeight="1">
      <c r="F13" s="19"/>
      <c r="G13" s="19"/>
      <c r="H13" s="19"/>
      <c r="I13" s="19"/>
      <c r="J13" s="19"/>
      <c r="K13" s="19"/>
      <c r="L13" s="19"/>
      <c r="M13" s="19"/>
      <c r="N13" s="19"/>
      <c r="O13" s="20"/>
      <c r="P13" s="20"/>
      <c r="Q13" s="20"/>
      <c r="R13" s="18"/>
      <c r="S13" s="19"/>
      <c r="T13" s="19"/>
      <c r="U13" s="19"/>
      <c r="V13" s="19"/>
      <c r="W13" s="20"/>
      <c r="X13" s="21"/>
    </row>
    <row r="14" spans="1:24" s="10" customFormat="1" ht="9.9" customHeight="1">
      <c r="A14" s="293" t="s">
        <v>9</v>
      </c>
      <c r="B14" s="294"/>
      <c r="C14" s="294"/>
      <c r="D14" s="294"/>
      <c r="E14" s="294"/>
      <c r="F14" s="294"/>
      <c r="G14" s="294"/>
      <c r="H14" s="294"/>
      <c r="I14" s="295"/>
      <c r="J14" s="293" t="s">
        <v>54</v>
      </c>
      <c r="K14" s="294"/>
      <c r="L14" s="294"/>
      <c r="M14" s="294"/>
      <c r="N14" s="294"/>
      <c r="O14" s="294"/>
      <c r="P14" s="294"/>
      <c r="Q14" s="294"/>
      <c r="R14" s="295"/>
      <c r="S14" s="293" t="s">
        <v>48</v>
      </c>
      <c r="T14" s="294"/>
      <c r="U14" s="294"/>
      <c r="V14" s="294"/>
      <c r="W14" s="294"/>
      <c r="X14" s="295"/>
    </row>
    <row r="15" spans="1:24" s="10" customFormat="1" ht="9.9" customHeight="1">
      <c r="A15" s="321" t="s">
        <v>69</v>
      </c>
      <c r="B15" s="297"/>
      <c r="C15" s="297"/>
      <c r="D15" s="297"/>
      <c r="E15" s="297"/>
      <c r="F15" s="297"/>
      <c r="G15" s="297"/>
      <c r="H15" s="297"/>
      <c r="I15" s="298"/>
      <c r="J15" s="321" t="s">
        <v>70</v>
      </c>
      <c r="K15" s="297"/>
      <c r="L15" s="297"/>
      <c r="M15" s="297"/>
      <c r="N15" s="297"/>
      <c r="O15" s="297"/>
      <c r="P15" s="297"/>
      <c r="Q15" s="297"/>
      <c r="R15" s="298"/>
      <c r="S15" s="296" t="s">
        <v>71</v>
      </c>
      <c r="T15" s="297"/>
      <c r="U15" s="297"/>
      <c r="V15" s="297"/>
      <c r="W15" s="297"/>
      <c r="X15" s="298"/>
    </row>
    <row r="16" spans="1:24" s="10" customFormat="1" ht="9.9" customHeight="1">
      <c r="A16" s="299"/>
      <c r="B16" s="322"/>
      <c r="C16" s="322"/>
      <c r="D16" s="322"/>
      <c r="E16" s="322"/>
      <c r="F16" s="322"/>
      <c r="G16" s="322"/>
      <c r="H16" s="322"/>
      <c r="I16" s="301"/>
      <c r="J16" s="299"/>
      <c r="K16" s="322"/>
      <c r="L16" s="322"/>
      <c r="M16" s="322"/>
      <c r="N16" s="322"/>
      <c r="O16" s="322"/>
      <c r="P16" s="322"/>
      <c r="Q16" s="322"/>
      <c r="R16" s="301"/>
      <c r="S16" s="299"/>
      <c r="T16" s="300"/>
      <c r="U16" s="300"/>
      <c r="V16" s="300"/>
      <c r="W16" s="300"/>
      <c r="X16" s="301"/>
    </row>
    <row r="17" spans="1:24" s="10" customFormat="1" ht="9.9" customHeight="1">
      <c r="A17" s="299"/>
      <c r="B17" s="322"/>
      <c r="C17" s="322"/>
      <c r="D17" s="322"/>
      <c r="E17" s="322"/>
      <c r="F17" s="322"/>
      <c r="G17" s="322"/>
      <c r="H17" s="322"/>
      <c r="I17" s="301"/>
      <c r="J17" s="299"/>
      <c r="K17" s="322"/>
      <c r="L17" s="322"/>
      <c r="M17" s="322"/>
      <c r="N17" s="322"/>
      <c r="O17" s="322"/>
      <c r="P17" s="322"/>
      <c r="Q17" s="322"/>
      <c r="R17" s="301"/>
      <c r="S17" s="299"/>
      <c r="T17" s="300"/>
      <c r="U17" s="300"/>
      <c r="V17" s="300"/>
      <c r="W17" s="300"/>
      <c r="X17" s="301"/>
    </row>
    <row r="18" spans="1:24" s="10" customFormat="1" ht="9.9" customHeight="1">
      <c r="A18" s="299"/>
      <c r="B18" s="322"/>
      <c r="C18" s="322"/>
      <c r="D18" s="322"/>
      <c r="E18" s="322"/>
      <c r="F18" s="322"/>
      <c r="G18" s="322"/>
      <c r="H18" s="322"/>
      <c r="I18" s="301"/>
      <c r="J18" s="299"/>
      <c r="K18" s="322"/>
      <c r="L18" s="322"/>
      <c r="M18" s="322"/>
      <c r="N18" s="322"/>
      <c r="O18" s="322"/>
      <c r="P18" s="322"/>
      <c r="Q18" s="322"/>
      <c r="R18" s="301"/>
      <c r="S18" s="299"/>
      <c r="T18" s="300"/>
      <c r="U18" s="300"/>
      <c r="V18" s="300"/>
      <c r="W18" s="300"/>
      <c r="X18" s="301"/>
    </row>
    <row r="19" spans="1:24" s="10" customFormat="1" ht="9.9" customHeight="1">
      <c r="A19" s="299"/>
      <c r="B19" s="322"/>
      <c r="C19" s="322"/>
      <c r="D19" s="322"/>
      <c r="E19" s="322"/>
      <c r="F19" s="322"/>
      <c r="G19" s="322"/>
      <c r="H19" s="322"/>
      <c r="I19" s="301"/>
      <c r="J19" s="299"/>
      <c r="K19" s="322"/>
      <c r="L19" s="322"/>
      <c r="M19" s="322"/>
      <c r="N19" s="322"/>
      <c r="O19" s="322"/>
      <c r="P19" s="322"/>
      <c r="Q19" s="322"/>
      <c r="R19" s="301"/>
      <c r="S19" s="299"/>
      <c r="T19" s="300"/>
      <c r="U19" s="300"/>
      <c r="V19" s="300"/>
      <c r="W19" s="300"/>
      <c r="X19" s="301"/>
    </row>
    <row r="20" spans="1:24" s="10" customFormat="1" ht="11.25" customHeight="1">
      <c r="A20" s="299"/>
      <c r="B20" s="322"/>
      <c r="C20" s="322"/>
      <c r="D20" s="322"/>
      <c r="E20" s="322"/>
      <c r="F20" s="322"/>
      <c r="G20" s="322"/>
      <c r="H20" s="322"/>
      <c r="I20" s="301"/>
      <c r="J20" s="299"/>
      <c r="K20" s="322"/>
      <c r="L20" s="322"/>
      <c r="M20" s="322"/>
      <c r="N20" s="322"/>
      <c r="O20" s="322"/>
      <c r="P20" s="322"/>
      <c r="Q20" s="322"/>
      <c r="R20" s="301"/>
      <c r="S20" s="299"/>
      <c r="T20" s="300"/>
      <c r="U20" s="300"/>
      <c r="V20" s="300"/>
      <c r="W20" s="300"/>
      <c r="X20" s="301"/>
    </row>
    <row r="21" spans="1:24" s="10" customFormat="1" ht="11.25" customHeight="1">
      <c r="A21" s="302"/>
      <c r="B21" s="303"/>
      <c r="C21" s="303"/>
      <c r="D21" s="303"/>
      <c r="E21" s="303"/>
      <c r="F21" s="303"/>
      <c r="G21" s="303"/>
      <c r="H21" s="303"/>
      <c r="I21" s="304"/>
      <c r="J21" s="302"/>
      <c r="K21" s="303"/>
      <c r="L21" s="303"/>
      <c r="M21" s="303"/>
      <c r="N21" s="303"/>
      <c r="O21" s="303"/>
      <c r="P21" s="303"/>
      <c r="Q21" s="303"/>
      <c r="R21" s="304"/>
      <c r="S21" s="302"/>
      <c r="T21" s="303"/>
      <c r="U21" s="303"/>
      <c r="V21" s="303"/>
      <c r="W21" s="303"/>
      <c r="X21" s="304"/>
    </row>
    <row r="22" spans="1:24" s="10" customFormat="1" ht="15" customHeight="1">
      <c r="A22" s="293" t="s">
        <v>39</v>
      </c>
      <c r="B22" s="294"/>
      <c r="C22" s="295"/>
      <c r="D22" s="293" t="s">
        <v>41</v>
      </c>
      <c r="E22" s="294"/>
      <c r="F22" s="294"/>
      <c r="G22" s="294"/>
      <c r="H22" s="294"/>
      <c r="I22" s="295"/>
      <c r="J22" s="311" t="s">
        <v>47</v>
      </c>
      <c r="K22" s="294"/>
      <c r="L22" s="295"/>
      <c r="M22" s="22" t="s">
        <v>34</v>
      </c>
      <c r="N22" s="283" t="s">
        <v>11</v>
      </c>
      <c r="O22" s="283"/>
      <c r="P22" s="283" t="s">
        <v>53</v>
      </c>
      <c r="Q22" s="283"/>
      <c r="R22" s="283"/>
      <c r="S22" s="283" t="s">
        <v>12</v>
      </c>
      <c r="T22" s="283"/>
      <c r="U22" s="283"/>
      <c r="V22" s="283" t="s">
        <v>13</v>
      </c>
      <c r="W22" s="283"/>
      <c r="X22" s="283"/>
    </row>
    <row r="23" spans="1:24" s="10" customFormat="1" ht="12" customHeight="1">
      <c r="A23" s="338"/>
      <c r="B23" s="240"/>
      <c r="C23" s="241"/>
      <c r="D23" s="239"/>
      <c r="E23" s="240"/>
      <c r="F23" s="240"/>
      <c r="G23" s="240"/>
      <c r="H23" s="240"/>
      <c r="I23" s="241"/>
      <c r="J23" s="235"/>
      <c r="K23" s="236"/>
      <c r="L23" s="237"/>
      <c r="M23" s="38"/>
      <c r="N23" s="273"/>
      <c r="O23" s="273"/>
      <c r="P23" s="275"/>
      <c r="Q23" s="264"/>
      <c r="R23" s="265"/>
      <c r="S23" s="264" t="str">
        <f>IF(N23&gt;0,N23*P23," ")</f>
        <v xml:space="preserve"> </v>
      </c>
      <c r="T23" s="264"/>
      <c r="U23" s="265"/>
      <c r="V23" s="264" t="str">
        <f>IF(Q23&gt;0,Q23*S23," ")</f>
        <v xml:space="preserve"> </v>
      </c>
      <c r="W23" s="264"/>
      <c r="X23" s="265"/>
    </row>
    <row r="24" spans="1:24" s="10" customFormat="1" ht="12" customHeight="1">
      <c r="A24" s="244" t="s">
        <v>72</v>
      </c>
      <c r="B24" s="236"/>
      <c r="C24" s="237"/>
      <c r="D24" s="344" t="s">
        <v>73</v>
      </c>
      <c r="E24" s="281"/>
      <c r="F24" s="281"/>
      <c r="G24" s="281"/>
      <c r="H24" s="281"/>
      <c r="I24" s="237"/>
      <c r="J24" s="235">
        <v>8503006500</v>
      </c>
      <c r="K24" s="236"/>
      <c r="L24" s="237"/>
      <c r="M24" s="38" t="s">
        <v>74</v>
      </c>
      <c r="N24" s="273">
        <v>1000</v>
      </c>
      <c r="O24" s="273"/>
      <c r="P24" s="275" t="s">
        <v>75</v>
      </c>
      <c r="Q24" s="264"/>
      <c r="R24" s="265"/>
      <c r="S24" s="264">
        <v>10</v>
      </c>
      <c r="T24" s="264"/>
      <c r="U24" s="265"/>
      <c r="V24" s="264">
        <f>N24*S24</f>
        <v>10000</v>
      </c>
      <c r="W24" s="264"/>
      <c r="X24" s="265"/>
    </row>
    <row r="25" spans="1:24" s="10" customFormat="1" ht="12" customHeight="1">
      <c r="A25" s="244"/>
      <c r="B25" s="236"/>
      <c r="C25" s="237"/>
      <c r="D25" s="280"/>
      <c r="E25" s="281"/>
      <c r="F25" s="281"/>
      <c r="G25" s="281"/>
      <c r="H25" s="281"/>
      <c r="I25" s="237"/>
      <c r="J25" s="235"/>
      <c r="K25" s="236"/>
      <c r="L25" s="237"/>
      <c r="M25" s="38"/>
      <c r="N25" s="273"/>
      <c r="O25" s="273"/>
      <c r="P25" s="275"/>
      <c r="Q25" s="264"/>
      <c r="R25" s="265"/>
      <c r="S25" s="264" t="str">
        <f t="shared" ref="S25:S48" si="0">IF(N25&gt;0,N25*P25," ")</f>
        <v xml:space="preserve"> </v>
      </c>
      <c r="T25" s="264"/>
      <c r="U25" s="265"/>
      <c r="V25" s="264" t="str">
        <f t="shared" ref="V25:V45" si="1">IF(Q25&gt;0,Q25*S25," ")</f>
        <v xml:space="preserve"> </v>
      </c>
      <c r="W25" s="264"/>
      <c r="X25" s="265"/>
    </row>
    <row r="26" spans="1:24" s="10" customFormat="1" ht="12" customHeight="1">
      <c r="A26" s="244"/>
      <c r="B26" s="236"/>
      <c r="C26" s="237"/>
      <c r="D26" s="280"/>
      <c r="E26" s="281"/>
      <c r="F26" s="281"/>
      <c r="G26" s="281"/>
      <c r="H26" s="281"/>
      <c r="I26" s="237"/>
      <c r="J26" s="235"/>
      <c r="K26" s="236"/>
      <c r="L26" s="237"/>
      <c r="M26" s="38"/>
      <c r="N26" s="273"/>
      <c r="O26" s="273"/>
      <c r="P26" s="275"/>
      <c r="Q26" s="264"/>
      <c r="R26" s="265"/>
      <c r="S26" s="264" t="str">
        <f t="shared" si="0"/>
        <v xml:space="preserve"> </v>
      </c>
      <c r="T26" s="264"/>
      <c r="U26" s="265"/>
      <c r="V26" s="264" t="str">
        <f t="shared" si="1"/>
        <v xml:space="preserve"> </v>
      </c>
      <c r="W26" s="264"/>
      <c r="X26" s="265"/>
    </row>
    <row r="27" spans="1:24" s="10" customFormat="1" ht="12" customHeight="1">
      <c r="A27" s="244"/>
      <c r="B27" s="236"/>
      <c r="C27" s="237"/>
      <c r="D27" s="280"/>
      <c r="E27" s="281"/>
      <c r="F27" s="281"/>
      <c r="G27" s="281"/>
      <c r="H27" s="281"/>
      <c r="I27" s="237"/>
      <c r="J27" s="235"/>
      <c r="K27" s="236"/>
      <c r="L27" s="237"/>
      <c r="M27" s="38"/>
      <c r="N27" s="273"/>
      <c r="O27" s="273"/>
      <c r="P27" s="275"/>
      <c r="Q27" s="264"/>
      <c r="R27" s="265"/>
      <c r="S27" s="264" t="str">
        <f t="shared" si="0"/>
        <v xml:space="preserve"> </v>
      </c>
      <c r="T27" s="264"/>
      <c r="U27" s="265"/>
      <c r="V27" s="264" t="str">
        <f t="shared" si="1"/>
        <v xml:space="preserve"> </v>
      </c>
      <c r="W27" s="264"/>
      <c r="X27" s="265"/>
    </row>
    <row r="28" spans="1:24" s="10" customFormat="1" ht="12" customHeight="1">
      <c r="A28" s="244"/>
      <c r="B28" s="236"/>
      <c r="C28" s="237"/>
      <c r="D28" s="280"/>
      <c r="E28" s="281"/>
      <c r="F28" s="281"/>
      <c r="G28" s="281"/>
      <c r="H28" s="281"/>
      <c r="I28" s="237"/>
      <c r="J28" s="235"/>
      <c r="K28" s="236"/>
      <c r="L28" s="237"/>
      <c r="M28" s="38"/>
      <c r="N28" s="273"/>
      <c r="O28" s="273"/>
      <c r="P28" s="275"/>
      <c r="Q28" s="264"/>
      <c r="R28" s="265"/>
      <c r="S28" s="264" t="str">
        <f t="shared" si="0"/>
        <v xml:space="preserve"> </v>
      </c>
      <c r="T28" s="264"/>
      <c r="U28" s="265"/>
      <c r="V28" s="264" t="str">
        <f t="shared" si="1"/>
        <v xml:space="preserve"> </v>
      </c>
      <c r="W28" s="264"/>
      <c r="X28" s="265"/>
    </row>
    <row r="29" spans="1:24" s="10" customFormat="1" ht="12" customHeight="1">
      <c r="A29" s="244"/>
      <c r="B29" s="236"/>
      <c r="C29" s="237"/>
      <c r="D29" s="280"/>
      <c r="E29" s="281"/>
      <c r="F29" s="281"/>
      <c r="G29" s="281"/>
      <c r="H29" s="281"/>
      <c r="I29" s="237"/>
      <c r="J29" s="235"/>
      <c r="K29" s="236"/>
      <c r="L29" s="237"/>
      <c r="M29" s="38"/>
      <c r="N29" s="273"/>
      <c r="O29" s="273"/>
      <c r="P29" s="275"/>
      <c r="Q29" s="264"/>
      <c r="R29" s="265"/>
      <c r="S29" s="264" t="str">
        <f t="shared" si="0"/>
        <v xml:space="preserve"> </v>
      </c>
      <c r="T29" s="264"/>
      <c r="U29" s="265"/>
      <c r="V29" s="264" t="str">
        <f t="shared" si="1"/>
        <v xml:space="preserve"> </v>
      </c>
      <c r="W29" s="264"/>
      <c r="X29" s="265"/>
    </row>
    <row r="30" spans="1:24" s="10" customFormat="1" ht="12" customHeight="1">
      <c r="A30" s="244"/>
      <c r="B30" s="236"/>
      <c r="C30" s="237"/>
      <c r="D30" s="280"/>
      <c r="E30" s="281"/>
      <c r="F30" s="281"/>
      <c r="G30" s="281"/>
      <c r="H30" s="281"/>
      <c r="I30" s="237"/>
      <c r="J30" s="235"/>
      <c r="K30" s="236"/>
      <c r="L30" s="237"/>
      <c r="M30" s="38"/>
      <c r="N30" s="273"/>
      <c r="O30" s="273"/>
      <c r="P30" s="275"/>
      <c r="Q30" s="264"/>
      <c r="R30" s="265"/>
      <c r="S30" s="264" t="str">
        <f t="shared" si="0"/>
        <v xml:space="preserve"> </v>
      </c>
      <c r="T30" s="264"/>
      <c r="U30" s="265"/>
      <c r="V30" s="264" t="str">
        <f t="shared" si="1"/>
        <v xml:space="preserve"> </v>
      </c>
      <c r="W30" s="264"/>
      <c r="X30" s="265"/>
    </row>
    <row r="31" spans="1:24" s="10" customFormat="1" ht="12" customHeight="1">
      <c r="A31" s="244"/>
      <c r="B31" s="236"/>
      <c r="C31" s="237"/>
      <c r="D31" s="280"/>
      <c r="E31" s="281"/>
      <c r="F31" s="281"/>
      <c r="G31" s="281"/>
      <c r="H31" s="281"/>
      <c r="I31" s="237"/>
      <c r="J31" s="235"/>
      <c r="K31" s="236"/>
      <c r="L31" s="237"/>
      <c r="M31" s="36"/>
      <c r="N31" s="273"/>
      <c r="O31" s="273"/>
      <c r="P31" s="275"/>
      <c r="Q31" s="264"/>
      <c r="R31" s="265"/>
      <c r="S31" s="264" t="str">
        <f t="shared" si="0"/>
        <v xml:space="preserve"> </v>
      </c>
      <c r="T31" s="264"/>
      <c r="U31" s="265"/>
      <c r="V31" s="264" t="str">
        <f t="shared" si="1"/>
        <v xml:space="preserve"> </v>
      </c>
      <c r="W31" s="264"/>
      <c r="X31" s="265"/>
    </row>
    <row r="32" spans="1:24" s="10" customFormat="1" ht="12" customHeight="1">
      <c r="A32" s="244"/>
      <c r="B32" s="236"/>
      <c r="C32" s="237"/>
      <c r="D32" s="280"/>
      <c r="E32" s="281"/>
      <c r="F32" s="281"/>
      <c r="G32" s="281"/>
      <c r="H32" s="281"/>
      <c r="I32" s="237"/>
      <c r="J32" s="235"/>
      <c r="K32" s="236"/>
      <c r="L32" s="237"/>
      <c r="M32" s="38"/>
      <c r="N32" s="273"/>
      <c r="O32" s="273"/>
      <c r="P32" s="275"/>
      <c r="Q32" s="264"/>
      <c r="R32" s="265"/>
      <c r="S32" s="264" t="str">
        <f t="shared" si="0"/>
        <v xml:space="preserve"> </v>
      </c>
      <c r="T32" s="264"/>
      <c r="U32" s="265"/>
      <c r="V32" s="264" t="str">
        <f t="shared" si="1"/>
        <v xml:space="preserve"> </v>
      </c>
      <c r="W32" s="264"/>
      <c r="X32" s="265"/>
    </row>
    <row r="33" spans="1:24" s="10" customFormat="1" ht="12" customHeight="1">
      <c r="A33" s="244"/>
      <c r="B33" s="236"/>
      <c r="C33" s="237"/>
      <c r="D33" s="280"/>
      <c r="E33" s="281"/>
      <c r="F33" s="281"/>
      <c r="G33" s="281"/>
      <c r="H33" s="281"/>
      <c r="I33" s="237"/>
      <c r="J33" s="235"/>
      <c r="K33" s="236"/>
      <c r="L33" s="237"/>
      <c r="M33" s="38"/>
      <c r="N33" s="273"/>
      <c r="O33" s="273"/>
      <c r="P33" s="275"/>
      <c r="Q33" s="264"/>
      <c r="R33" s="265"/>
      <c r="S33" s="264" t="str">
        <f t="shared" si="0"/>
        <v xml:space="preserve"> </v>
      </c>
      <c r="T33" s="264"/>
      <c r="U33" s="265"/>
      <c r="V33" s="264" t="str">
        <f t="shared" si="1"/>
        <v xml:space="preserve"> </v>
      </c>
      <c r="W33" s="264"/>
      <c r="X33" s="265"/>
    </row>
    <row r="34" spans="1:24" s="10" customFormat="1" ht="12" customHeight="1">
      <c r="A34" s="244"/>
      <c r="B34" s="236"/>
      <c r="C34" s="237"/>
      <c r="D34" s="280"/>
      <c r="E34" s="281"/>
      <c r="F34" s="281"/>
      <c r="G34" s="281"/>
      <c r="H34" s="281"/>
      <c r="I34" s="237"/>
      <c r="J34" s="235"/>
      <c r="K34" s="236"/>
      <c r="L34" s="237"/>
      <c r="M34" s="38"/>
      <c r="N34" s="273"/>
      <c r="O34" s="273"/>
      <c r="P34" s="275"/>
      <c r="Q34" s="264"/>
      <c r="R34" s="265"/>
      <c r="S34" s="264" t="str">
        <f t="shared" si="0"/>
        <v xml:space="preserve"> </v>
      </c>
      <c r="T34" s="264"/>
      <c r="U34" s="265"/>
      <c r="V34" s="264" t="str">
        <f t="shared" si="1"/>
        <v xml:space="preserve"> </v>
      </c>
      <c r="W34" s="264"/>
      <c r="X34" s="265"/>
    </row>
    <row r="35" spans="1:24" s="10" customFormat="1" ht="12" customHeight="1">
      <c r="A35" s="244"/>
      <c r="B35" s="236"/>
      <c r="C35" s="237"/>
      <c r="D35" s="280"/>
      <c r="E35" s="281"/>
      <c r="F35" s="281"/>
      <c r="G35" s="281"/>
      <c r="H35" s="281"/>
      <c r="I35" s="237"/>
      <c r="J35" s="235"/>
      <c r="K35" s="236"/>
      <c r="L35" s="237"/>
      <c r="M35" s="38"/>
      <c r="N35" s="273"/>
      <c r="O35" s="273"/>
      <c r="P35" s="275"/>
      <c r="Q35" s="264"/>
      <c r="R35" s="265"/>
      <c r="S35" s="264" t="str">
        <f t="shared" si="0"/>
        <v xml:space="preserve"> </v>
      </c>
      <c r="T35" s="264"/>
      <c r="U35" s="265"/>
      <c r="V35" s="264" t="str">
        <f t="shared" si="1"/>
        <v xml:space="preserve"> </v>
      </c>
      <c r="W35" s="264"/>
      <c r="X35" s="265"/>
    </row>
    <row r="36" spans="1:24" s="10" customFormat="1" ht="12" customHeight="1">
      <c r="A36" s="244"/>
      <c r="B36" s="236"/>
      <c r="C36" s="237"/>
      <c r="D36" s="280"/>
      <c r="E36" s="281"/>
      <c r="F36" s="281"/>
      <c r="G36" s="281"/>
      <c r="H36" s="281"/>
      <c r="I36" s="237"/>
      <c r="J36" s="235"/>
      <c r="K36" s="236"/>
      <c r="L36" s="237"/>
      <c r="M36" s="38"/>
      <c r="N36" s="273"/>
      <c r="O36" s="273"/>
      <c r="P36" s="275"/>
      <c r="Q36" s="264"/>
      <c r="R36" s="265"/>
      <c r="S36" s="264" t="str">
        <f t="shared" si="0"/>
        <v xml:space="preserve"> </v>
      </c>
      <c r="T36" s="264"/>
      <c r="U36" s="265"/>
      <c r="V36" s="264" t="str">
        <f t="shared" si="1"/>
        <v xml:space="preserve"> </v>
      </c>
      <c r="W36" s="264"/>
      <c r="X36" s="265"/>
    </row>
    <row r="37" spans="1:24" s="10" customFormat="1" ht="12" customHeight="1">
      <c r="A37" s="244"/>
      <c r="B37" s="236"/>
      <c r="C37" s="237"/>
      <c r="D37" s="280"/>
      <c r="E37" s="281"/>
      <c r="F37" s="281"/>
      <c r="G37" s="281"/>
      <c r="H37" s="281"/>
      <c r="I37" s="237"/>
      <c r="J37" s="235"/>
      <c r="K37" s="236"/>
      <c r="L37" s="237"/>
      <c r="M37" s="38"/>
      <c r="N37" s="273"/>
      <c r="O37" s="273"/>
      <c r="P37" s="275"/>
      <c r="Q37" s="264"/>
      <c r="R37" s="265"/>
      <c r="S37" s="264" t="str">
        <f t="shared" si="0"/>
        <v xml:space="preserve"> </v>
      </c>
      <c r="T37" s="264"/>
      <c r="U37" s="265"/>
      <c r="V37" s="264" t="str">
        <f t="shared" si="1"/>
        <v xml:space="preserve"> </v>
      </c>
      <c r="W37" s="264"/>
      <c r="X37" s="265"/>
    </row>
    <row r="38" spans="1:24" s="10" customFormat="1" ht="12" customHeight="1">
      <c r="A38" s="244"/>
      <c r="B38" s="236"/>
      <c r="C38" s="237"/>
      <c r="D38" s="280"/>
      <c r="E38" s="281"/>
      <c r="F38" s="281"/>
      <c r="G38" s="281"/>
      <c r="H38" s="281"/>
      <c r="I38" s="237"/>
      <c r="J38" s="235"/>
      <c r="K38" s="236"/>
      <c r="L38" s="237"/>
      <c r="M38" s="38"/>
      <c r="N38" s="273"/>
      <c r="O38" s="273"/>
      <c r="P38" s="275"/>
      <c r="Q38" s="264"/>
      <c r="R38" s="265"/>
      <c r="S38" s="264" t="str">
        <f t="shared" si="0"/>
        <v xml:space="preserve"> </v>
      </c>
      <c r="T38" s="264"/>
      <c r="U38" s="265"/>
      <c r="V38" s="264" t="str">
        <f t="shared" si="1"/>
        <v xml:space="preserve"> </v>
      </c>
      <c r="W38" s="264"/>
      <c r="X38" s="265"/>
    </row>
    <row r="39" spans="1:24" s="10" customFormat="1" ht="12" customHeight="1">
      <c r="A39" s="244"/>
      <c r="B39" s="236"/>
      <c r="C39" s="237"/>
      <c r="D39" s="280"/>
      <c r="E39" s="281"/>
      <c r="F39" s="281"/>
      <c r="G39" s="281"/>
      <c r="H39" s="281"/>
      <c r="I39" s="237"/>
      <c r="J39" s="235"/>
      <c r="K39" s="236"/>
      <c r="L39" s="237"/>
      <c r="M39" s="38"/>
      <c r="N39" s="273"/>
      <c r="O39" s="273"/>
      <c r="P39" s="275"/>
      <c r="Q39" s="264"/>
      <c r="R39" s="265"/>
      <c r="S39" s="264" t="str">
        <f t="shared" si="0"/>
        <v xml:space="preserve"> </v>
      </c>
      <c r="T39" s="264"/>
      <c r="U39" s="265"/>
      <c r="V39" s="264" t="str">
        <f t="shared" si="1"/>
        <v xml:space="preserve"> </v>
      </c>
      <c r="W39" s="264"/>
      <c r="X39" s="265"/>
    </row>
    <row r="40" spans="1:24" s="10" customFormat="1" ht="12" customHeight="1">
      <c r="A40" s="244"/>
      <c r="B40" s="236"/>
      <c r="C40" s="237"/>
      <c r="D40" s="280"/>
      <c r="E40" s="281"/>
      <c r="F40" s="281"/>
      <c r="G40" s="281"/>
      <c r="H40" s="281"/>
      <c r="I40" s="237"/>
      <c r="J40" s="235"/>
      <c r="K40" s="236"/>
      <c r="L40" s="237"/>
      <c r="M40" s="38"/>
      <c r="N40" s="273"/>
      <c r="O40" s="273"/>
      <c r="P40" s="275"/>
      <c r="Q40" s="264"/>
      <c r="R40" s="265"/>
      <c r="S40" s="264" t="str">
        <f t="shared" si="0"/>
        <v xml:space="preserve"> </v>
      </c>
      <c r="T40" s="264"/>
      <c r="U40" s="265"/>
      <c r="V40" s="264" t="str">
        <f t="shared" si="1"/>
        <v xml:space="preserve"> </v>
      </c>
      <c r="W40" s="264"/>
      <c r="X40" s="265"/>
    </row>
    <row r="41" spans="1:24" s="10" customFormat="1" ht="12" customHeight="1">
      <c r="A41" s="244"/>
      <c r="B41" s="236"/>
      <c r="C41" s="237"/>
      <c r="D41" s="280"/>
      <c r="E41" s="281"/>
      <c r="F41" s="281"/>
      <c r="G41" s="281"/>
      <c r="H41" s="281"/>
      <c r="I41" s="237"/>
      <c r="J41" s="235"/>
      <c r="K41" s="236"/>
      <c r="L41" s="237"/>
      <c r="M41" s="38"/>
      <c r="N41" s="273"/>
      <c r="O41" s="273"/>
      <c r="P41" s="275"/>
      <c r="Q41" s="264"/>
      <c r="R41" s="265"/>
      <c r="S41" s="264" t="str">
        <f t="shared" si="0"/>
        <v xml:space="preserve"> </v>
      </c>
      <c r="T41" s="264"/>
      <c r="U41" s="265"/>
      <c r="V41" s="264" t="str">
        <f t="shared" si="1"/>
        <v xml:space="preserve"> </v>
      </c>
      <c r="W41" s="264"/>
      <c r="X41" s="265"/>
    </row>
    <row r="42" spans="1:24" s="10" customFormat="1" ht="12" customHeight="1">
      <c r="A42" s="244"/>
      <c r="B42" s="236"/>
      <c r="C42" s="237"/>
      <c r="D42" s="280"/>
      <c r="E42" s="281"/>
      <c r="F42" s="281"/>
      <c r="G42" s="281"/>
      <c r="H42" s="281"/>
      <c r="I42" s="237"/>
      <c r="J42" s="235"/>
      <c r="K42" s="236"/>
      <c r="L42" s="237"/>
      <c r="M42" s="38"/>
      <c r="N42" s="273"/>
      <c r="O42" s="273"/>
      <c r="P42" s="275"/>
      <c r="Q42" s="264"/>
      <c r="R42" s="265"/>
      <c r="S42" s="264" t="str">
        <f t="shared" si="0"/>
        <v xml:space="preserve"> </v>
      </c>
      <c r="T42" s="264"/>
      <c r="U42" s="265"/>
      <c r="V42" s="264" t="str">
        <f t="shared" si="1"/>
        <v xml:space="preserve"> </v>
      </c>
      <c r="W42" s="264"/>
      <c r="X42" s="265"/>
    </row>
    <row r="43" spans="1:24" s="10" customFormat="1" ht="12" customHeight="1">
      <c r="A43" s="244"/>
      <c r="B43" s="236"/>
      <c r="C43" s="237"/>
      <c r="D43" s="280"/>
      <c r="E43" s="281"/>
      <c r="F43" s="281"/>
      <c r="G43" s="281"/>
      <c r="H43" s="281"/>
      <c r="I43" s="237"/>
      <c r="J43" s="235"/>
      <c r="K43" s="236"/>
      <c r="L43" s="237"/>
      <c r="M43" s="38"/>
      <c r="N43" s="273"/>
      <c r="O43" s="273"/>
      <c r="P43" s="275"/>
      <c r="Q43" s="264"/>
      <c r="R43" s="265"/>
      <c r="S43" s="264" t="str">
        <f t="shared" si="0"/>
        <v xml:space="preserve"> </v>
      </c>
      <c r="T43" s="264"/>
      <c r="U43" s="265"/>
      <c r="V43" s="264" t="str">
        <f t="shared" si="1"/>
        <v xml:space="preserve"> </v>
      </c>
      <c r="W43" s="264"/>
      <c r="X43" s="265"/>
    </row>
    <row r="44" spans="1:24" s="10" customFormat="1" ht="12" customHeight="1">
      <c r="A44" s="244"/>
      <c r="B44" s="236"/>
      <c r="C44" s="237"/>
      <c r="D44" s="280"/>
      <c r="E44" s="281"/>
      <c r="F44" s="281"/>
      <c r="G44" s="281"/>
      <c r="H44" s="281"/>
      <c r="I44" s="237"/>
      <c r="J44" s="235"/>
      <c r="K44" s="236"/>
      <c r="L44" s="237"/>
      <c r="M44" s="38"/>
      <c r="N44" s="273"/>
      <c r="O44" s="273"/>
      <c r="P44" s="275"/>
      <c r="Q44" s="264"/>
      <c r="R44" s="265"/>
      <c r="S44" s="264" t="str">
        <f t="shared" si="0"/>
        <v xml:space="preserve"> </v>
      </c>
      <c r="T44" s="264"/>
      <c r="U44" s="265"/>
      <c r="V44" s="264" t="str">
        <f t="shared" si="1"/>
        <v xml:space="preserve"> </v>
      </c>
      <c r="W44" s="264"/>
      <c r="X44" s="265"/>
    </row>
    <row r="45" spans="1:24" s="10" customFormat="1" ht="12" customHeight="1">
      <c r="A45" s="244"/>
      <c r="B45" s="236"/>
      <c r="C45" s="237"/>
      <c r="D45" s="280"/>
      <c r="E45" s="281"/>
      <c r="F45" s="281"/>
      <c r="G45" s="281"/>
      <c r="H45" s="281"/>
      <c r="I45" s="237"/>
      <c r="J45" s="235"/>
      <c r="K45" s="236"/>
      <c r="L45" s="237"/>
      <c r="M45" s="38"/>
      <c r="N45" s="273"/>
      <c r="O45" s="273"/>
      <c r="P45" s="275"/>
      <c r="Q45" s="264"/>
      <c r="R45" s="265"/>
      <c r="S45" s="264" t="str">
        <f t="shared" si="0"/>
        <v xml:space="preserve"> </v>
      </c>
      <c r="T45" s="264"/>
      <c r="U45" s="265"/>
      <c r="V45" s="264" t="str">
        <f t="shared" si="1"/>
        <v xml:space="preserve"> </v>
      </c>
      <c r="W45" s="264"/>
      <c r="X45" s="265"/>
    </row>
    <row r="46" spans="1:24" s="10" customFormat="1" ht="12" customHeight="1">
      <c r="A46" s="244"/>
      <c r="B46" s="236"/>
      <c r="C46" s="237"/>
      <c r="D46" s="280"/>
      <c r="E46" s="281"/>
      <c r="F46" s="281"/>
      <c r="G46" s="281"/>
      <c r="H46" s="281"/>
      <c r="I46" s="237"/>
      <c r="J46" s="40"/>
      <c r="K46" s="29"/>
      <c r="L46" s="30"/>
      <c r="M46" s="38"/>
      <c r="N46" s="41"/>
      <c r="O46" s="41"/>
      <c r="P46" s="44"/>
      <c r="Q46" s="42"/>
      <c r="R46" s="43"/>
      <c r="S46" s="42"/>
      <c r="T46" s="42"/>
      <c r="U46" s="43"/>
      <c r="V46" s="42"/>
      <c r="W46" s="42"/>
      <c r="X46" s="43"/>
    </row>
    <row r="47" spans="1:24" s="10" customFormat="1" ht="12" customHeight="1">
      <c r="A47" s="244"/>
      <c r="B47" s="236"/>
      <c r="C47" s="237"/>
      <c r="D47" s="280"/>
      <c r="E47" s="281"/>
      <c r="F47" s="281"/>
      <c r="G47" s="281"/>
      <c r="H47" s="281"/>
      <c r="I47" s="237"/>
      <c r="J47" s="235"/>
      <c r="K47" s="236"/>
      <c r="L47" s="237"/>
      <c r="M47" s="38"/>
      <c r="N47" s="273"/>
      <c r="O47" s="273"/>
      <c r="P47" s="275"/>
      <c r="Q47" s="264"/>
      <c r="R47" s="265"/>
      <c r="S47" s="264" t="str">
        <f t="shared" si="0"/>
        <v xml:space="preserve"> </v>
      </c>
      <c r="T47" s="264"/>
      <c r="U47" s="265"/>
      <c r="V47" s="264" t="str">
        <f>IF(Q47&gt;0,Q47*S47," ")</f>
        <v xml:space="preserve"> </v>
      </c>
      <c r="W47" s="264"/>
      <c r="X47" s="265"/>
    </row>
    <row r="48" spans="1:24" s="10" customFormat="1" ht="12" customHeight="1">
      <c r="A48" s="244"/>
      <c r="B48" s="236"/>
      <c r="C48" s="237"/>
      <c r="D48" s="280"/>
      <c r="E48" s="281"/>
      <c r="F48" s="281"/>
      <c r="G48" s="281"/>
      <c r="H48" s="281"/>
      <c r="I48" s="237"/>
      <c r="J48" s="235"/>
      <c r="K48" s="236"/>
      <c r="L48" s="237"/>
      <c r="M48" s="38"/>
      <c r="N48" s="273"/>
      <c r="O48" s="273"/>
      <c r="P48" s="275"/>
      <c r="Q48" s="264"/>
      <c r="R48" s="265"/>
      <c r="S48" s="264" t="str">
        <f t="shared" si="0"/>
        <v xml:space="preserve"> </v>
      </c>
      <c r="T48" s="264"/>
      <c r="U48" s="265"/>
      <c r="V48" s="264" t="str">
        <f>IF(Q48&gt;0,Q48*S48," ")</f>
        <v xml:space="preserve"> </v>
      </c>
      <c r="W48" s="264"/>
      <c r="X48" s="265"/>
    </row>
    <row r="49" spans="1:29" s="10" customFormat="1" ht="12" customHeight="1" thickBot="1">
      <c r="A49" s="335"/>
      <c r="B49" s="336"/>
      <c r="C49" s="337"/>
      <c r="D49" s="280"/>
      <c r="E49" s="281"/>
      <c r="F49" s="281"/>
      <c r="G49" s="281"/>
      <c r="H49" s="281"/>
      <c r="I49" s="237"/>
      <c r="J49" s="333"/>
      <c r="K49" s="334"/>
      <c r="L49" s="286"/>
      <c r="M49" s="38"/>
      <c r="N49" s="273"/>
      <c r="O49" s="273"/>
      <c r="P49" s="275"/>
      <c r="Q49" s="264"/>
      <c r="R49" s="265"/>
      <c r="S49" s="264" t="str">
        <f>IF(N49&gt;0,N49*P49," ")</f>
        <v xml:space="preserve"> </v>
      </c>
      <c r="T49" s="264"/>
      <c r="U49" s="265"/>
      <c r="V49" s="264" t="str">
        <f>IF(Q49&gt;0,Q49*S49," ")</f>
        <v xml:space="preserve"> </v>
      </c>
      <c r="W49" s="264"/>
      <c r="X49" s="265"/>
    </row>
    <row r="50" spans="1:29" s="26" customFormat="1" ht="13.5" customHeight="1" thickBot="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9"/>
      <c r="S50" s="247" t="s">
        <v>14</v>
      </c>
      <c r="T50" s="248"/>
      <c r="U50" s="248"/>
      <c r="V50" s="245">
        <f>SUM(V23:X49)</f>
        <v>10000</v>
      </c>
      <c r="W50" s="245"/>
      <c r="X50" s="246"/>
    </row>
    <row r="51" spans="1:29" s="23" customFormat="1" ht="9.9" customHeight="1">
      <c r="A51" s="230" t="s">
        <v>15</v>
      </c>
      <c r="B51" s="231"/>
      <c r="C51" s="345" t="s">
        <v>76</v>
      </c>
      <c r="D51" s="255"/>
      <c r="E51" s="255"/>
      <c r="F51" s="256"/>
      <c r="G51" s="288" t="s">
        <v>0</v>
      </c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60" t="s">
        <v>87</v>
      </c>
      <c r="T51" s="260"/>
      <c r="U51" s="260"/>
      <c r="V51" s="260"/>
      <c r="W51" s="260"/>
      <c r="X51" s="261"/>
    </row>
    <row r="52" spans="1:29" s="23" customFormat="1" ht="9.9" customHeight="1">
      <c r="A52" s="230" t="s">
        <v>16</v>
      </c>
      <c r="B52" s="231"/>
      <c r="C52" s="255" t="s">
        <v>77</v>
      </c>
      <c r="D52" s="255"/>
      <c r="E52" s="255"/>
      <c r="F52" s="255"/>
      <c r="G52" s="332" t="s">
        <v>33</v>
      </c>
      <c r="H52" s="254"/>
      <c r="I52" s="254"/>
      <c r="J52" s="254"/>
      <c r="K52" s="39">
        <v>10</v>
      </c>
      <c r="L52" s="24"/>
      <c r="M52" s="29"/>
      <c r="N52" s="24"/>
      <c r="O52" s="24"/>
      <c r="P52" s="24"/>
      <c r="Q52" s="24"/>
      <c r="R52" s="250"/>
      <c r="S52" s="251"/>
      <c r="T52" s="251"/>
      <c r="U52" s="251"/>
      <c r="V52" s="251"/>
      <c r="W52" s="251"/>
      <c r="X52" s="252"/>
    </row>
    <row r="53" spans="1:29" s="23" customFormat="1" ht="9.9" customHeight="1">
      <c r="A53" s="232" t="s">
        <v>17</v>
      </c>
      <c r="B53" s="233"/>
      <c r="C53" s="290">
        <v>987654321</v>
      </c>
      <c r="D53" s="290"/>
      <c r="E53" s="290"/>
      <c r="F53" s="290"/>
      <c r="G53" s="225" t="s">
        <v>28</v>
      </c>
      <c r="H53" s="254"/>
      <c r="I53" s="254"/>
      <c r="J53" s="254"/>
      <c r="K53" s="227">
        <v>1587</v>
      </c>
      <c r="L53" s="228"/>
      <c r="M53" s="228"/>
      <c r="N53" s="243" t="s">
        <v>29</v>
      </c>
      <c r="O53" s="249"/>
      <c r="P53" s="249"/>
      <c r="Q53" s="287">
        <v>1102</v>
      </c>
      <c r="R53" s="287"/>
      <c r="S53" s="287"/>
      <c r="T53" s="29"/>
      <c r="U53" s="29"/>
      <c r="V53" s="29"/>
      <c r="W53" s="29"/>
      <c r="X53" s="30"/>
    </row>
    <row r="54" spans="1:29" s="23" customFormat="1" ht="9.9" customHeight="1">
      <c r="A54" s="230" t="s">
        <v>18</v>
      </c>
      <c r="B54" s="231"/>
      <c r="C54" s="224" t="s">
        <v>78</v>
      </c>
      <c r="D54" s="224"/>
      <c r="E54" s="224"/>
      <c r="F54" s="224"/>
      <c r="G54" s="225" t="s">
        <v>30</v>
      </c>
      <c r="H54" s="254"/>
      <c r="I54" s="254"/>
      <c r="J54" s="254"/>
      <c r="K54" s="227">
        <v>720</v>
      </c>
      <c r="L54" s="228"/>
      <c r="M54" s="228"/>
      <c r="N54" s="243" t="s">
        <v>31</v>
      </c>
      <c r="O54" s="249"/>
      <c r="P54" s="249"/>
      <c r="Q54" s="227">
        <v>500</v>
      </c>
      <c r="R54" s="228"/>
      <c r="S54" s="228"/>
      <c r="T54" s="29"/>
      <c r="U54" s="29"/>
      <c r="V54" s="29"/>
      <c r="W54" s="29"/>
      <c r="X54" s="30"/>
    </row>
    <row r="55" spans="1:29" s="23" customFormat="1" ht="9.9" customHeight="1">
      <c r="A55" s="230" t="s">
        <v>19</v>
      </c>
      <c r="B55" s="231"/>
      <c r="C55" s="253" t="s">
        <v>79</v>
      </c>
      <c r="D55" s="253"/>
      <c r="E55" s="253"/>
      <c r="F55" s="253"/>
      <c r="G55" s="225"/>
      <c r="H55" s="226"/>
      <c r="I55" s="226"/>
      <c r="J55" s="226"/>
      <c r="K55" s="226"/>
      <c r="L55" s="29"/>
      <c r="M55" s="28"/>
      <c r="N55" s="28"/>
      <c r="O55" s="28"/>
      <c r="P55" s="29"/>
      <c r="Q55" s="29"/>
      <c r="R55" s="29"/>
      <c r="S55" s="29"/>
      <c r="T55" s="29"/>
      <c r="U55" s="29"/>
      <c r="V55" s="29"/>
      <c r="W55" s="29"/>
      <c r="X55" s="30"/>
      <c r="AC55" s="33"/>
    </row>
    <row r="56" spans="1:29" s="23" customFormat="1" ht="9.9" customHeight="1">
      <c r="A56" s="230" t="s">
        <v>20</v>
      </c>
      <c r="B56" s="231"/>
      <c r="C56" s="253" t="s">
        <v>80</v>
      </c>
      <c r="D56" s="253"/>
      <c r="E56" s="253"/>
      <c r="F56" s="253"/>
      <c r="G56" s="225"/>
      <c r="H56" s="226"/>
      <c r="I56" s="226"/>
      <c r="J56" s="226"/>
      <c r="K56" s="226"/>
      <c r="L56" s="262"/>
      <c r="M56" s="263"/>
      <c r="N56" s="263"/>
      <c r="O56" s="263"/>
      <c r="P56" s="24"/>
      <c r="Q56" s="24"/>
      <c r="R56" s="24"/>
      <c r="S56" s="24"/>
      <c r="T56" s="24"/>
      <c r="U56" s="24"/>
      <c r="V56" s="24"/>
      <c r="W56" s="24"/>
      <c r="X56" s="25"/>
    </row>
    <row r="57" spans="1:29" s="23" customFormat="1" ht="9.9" customHeight="1">
      <c r="A57" s="230" t="s">
        <v>21</v>
      </c>
      <c r="B57" s="231"/>
      <c r="C57" s="253" t="s">
        <v>81</v>
      </c>
      <c r="D57" s="253"/>
      <c r="E57" s="253"/>
      <c r="F57" s="253"/>
      <c r="G57" s="225" t="s">
        <v>26</v>
      </c>
      <c r="H57" s="226"/>
      <c r="I57" s="226"/>
      <c r="J57" s="226"/>
      <c r="K57" s="226"/>
      <c r="L57" s="262" t="s">
        <v>83</v>
      </c>
      <c r="M57" s="263"/>
      <c r="N57" s="263"/>
      <c r="O57" s="263"/>
      <c r="P57" s="24"/>
      <c r="Q57" s="24"/>
      <c r="R57" s="24"/>
      <c r="S57" s="24"/>
      <c r="T57" s="24"/>
      <c r="U57" s="24"/>
      <c r="V57" s="24"/>
      <c r="W57" s="24"/>
      <c r="X57" s="25"/>
    </row>
    <row r="58" spans="1:29" s="23" customFormat="1" ht="9.9" customHeight="1">
      <c r="A58" s="230" t="s">
        <v>24</v>
      </c>
      <c r="B58" s="231"/>
      <c r="C58" s="224" t="s">
        <v>82</v>
      </c>
      <c r="D58" s="224"/>
      <c r="E58" s="224"/>
      <c r="F58" s="224"/>
      <c r="G58" s="225" t="s">
        <v>27</v>
      </c>
      <c r="H58" s="226"/>
      <c r="I58" s="226"/>
      <c r="J58" s="226"/>
      <c r="K58" s="226"/>
      <c r="L58" s="234" t="s">
        <v>84</v>
      </c>
      <c r="M58" s="234"/>
      <c r="N58" s="234"/>
      <c r="O58" s="234"/>
      <c r="P58" s="31"/>
      <c r="Q58" s="31"/>
      <c r="R58" s="31"/>
      <c r="S58" s="31"/>
      <c r="T58" s="31"/>
      <c r="U58" s="31"/>
      <c r="V58" s="31"/>
      <c r="W58" s="31"/>
      <c r="X58" s="32"/>
    </row>
    <row r="59" spans="1:29" s="23" customFormat="1" ht="9.9" customHeight="1">
      <c r="A59" s="328" t="s">
        <v>22</v>
      </c>
      <c r="B59" s="329"/>
      <c r="C59" s="329"/>
      <c r="D59" s="329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1"/>
    </row>
    <row r="60" spans="1:29" s="23" customFormat="1" ht="9.9" customHeight="1">
      <c r="A60" s="272" t="s">
        <v>68</v>
      </c>
      <c r="B60" s="273"/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4"/>
    </row>
    <row r="61" spans="1:29" s="23" customFormat="1" ht="9.9" customHeight="1">
      <c r="A61" s="272"/>
      <c r="B61" s="273"/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4"/>
    </row>
    <row r="62" spans="1:29" s="23" customFormat="1" ht="9.9" customHeight="1">
      <c r="A62" s="45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6"/>
    </row>
    <row r="63" spans="1:29" ht="9.9" customHeight="1" thickBot="1">
      <c r="A63" s="5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323" t="s">
        <v>36</v>
      </c>
      <c r="P63" s="324"/>
      <c r="Q63" s="324"/>
      <c r="R63" s="325"/>
      <c r="S63" s="326"/>
      <c r="T63" s="326"/>
      <c r="U63" s="326"/>
      <c r="V63" s="326"/>
      <c r="W63" s="326"/>
      <c r="X63" s="327"/>
    </row>
    <row r="64" spans="1:29" s="27" customFormat="1" ht="9.9" customHeight="1" thickTop="1">
      <c r="A64" s="51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53"/>
      <c r="T64" s="53"/>
      <c r="U64" s="54"/>
      <c r="V64" s="54"/>
      <c r="W64" s="54"/>
      <c r="X64" s="55"/>
    </row>
    <row r="65" spans="1:24" ht="9.9" customHeight="1">
      <c r="A65" s="56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48" t="s">
        <v>40</v>
      </c>
      <c r="R65" s="54"/>
      <c r="S65" s="54"/>
      <c r="T65" s="54"/>
      <c r="U65" s="54"/>
      <c r="V65" s="54"/>
      <c r="W65" s="54"/>
      <c r="X65" s="55"/>
    </row>
    <row r="66" spans="1:24" ht="11.25" customHeight="1">
      <c r="A66" s="56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346" t="s">
        <v>85</v>
      </c>
      <c r="S66" s="254"/>
      <c r="T66" s="254"/>
      <c r="U66" s="254"/>
      <c r="V66" s="254"/>
      <c r="W66" s="254"/>
      <c r="X66" s="55"/>
    </row>
    <row r="67" spans="1:24" ht="13.5" customHeight="1">
      <c r="A67" s="56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347" t="s">
        <v>86</v>
      </c>
      <c r="S67" s="254" t="s">
        <v>86</v>
      </c>
      <c r="T67" s="254"/>
      <c r="U67" s="254"/>
      <c r="V67" s="254"/>
      <c r="W67" s="254"/>
      <c r="X67" s="55"/>
    </row>
    <row r="68" spans="1:24" ht="9.9" customHeight="1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9"/>
    </row>
  </sheetData>
  <mergeCells count="274">
    <mergeCell ref="A58:B58"/>
    <mergeCell ref="C58:F58"/>
    <mergeCell ref="G58:K58"/>
    <mergeCell ref="L58:O58"/>
    <mergeCell ref="R66:W66"/>
    <mergeCell ref="R67:W67"/>
    <mergeCell ref="A59:D59"/>
    <mergeCell ref="E59:X59"/>
    <mergeCell ref="A60:X60"/>
    <mergeCell ref="A61:X61"/>
    <mergeCell ref="O63:Q63"/>
    <mergeCell ref="R63:X63"/>
    <mergeCell ref="A55:B55"/>
    <mergeCell ref="C55:F55"/>
    <mergeCell ref="G55:K55"/>
    <mergeCell ref="A56:B56"/>
    <mergeCell ref="C56:F56"/>
    <mergeCell ref="G56:K56"/>
    <mergeCell ref="L56:O56"/>
    <mergeCell ref="A57:B57"/>
    <mergeCell ref="C57:F57"/>
    <mergeCell ref="G57:K57"/>
    <mergeCell ref="L57:O57"/>
    <mergeCell ref="A53:B53"/>
    <mergeCell ref="C53:F53"/>
    <mergeCell ref="G53:J53"/>
    <mergeCell ref="K53:M53"/>
    <mergeCell ref="N53:P53"/>
    <mergeCell ref="Q53:S53"/>
    <mergeCell ref="A54:B54"/>
    <mergeCell ref="C54:F54"/>
    <mergeCell ref="G54:J54"/>
    <mergeCell ref="K54:M54"/>
    <mergeCell ref="N54:P54"/>
    <mergeCell ref="Q54:S54"/>
    <mergeCell ref="A51:B51"/>
    <mergeCell ref="C51:F51"/>
    <mergeCell ref="G51:R51"/>
    <mergeCell ref="S51:X51"/>
    <mergeCell ref="A49:C49"/>
    <mergeCell ref="D49:I49"/>
    <mergeCell ref="A52:B52"/>
    <mergeCell ref="C52:F52"/>
    <mergeCell ref="G52:J52"/>
    <mergeCell ref="R52:X52"/>
    <mergeCell ref="J49:L49"/>
    <mergeCell ref="N49:O49"/>
    <mergeCell ref="P49:R49"/>
    <mergeCell ref="S49:U49"/>
    <mergeCell ref="P47:R47"/>
    <mergeCell ref="S47:U47"/>
    <mergeCell ref="V49:X49"/>
    <mergeCell ref="A50:R50"/>
    <mergeCell ref="S50:U50"/>
    <mergeCell ref="V50:X50"/>
    <mergeCell ref="A46:C46"/>
    <mergeCell ref="D46:I46"/>
    <mergeCell ref="A47:C47"/>
    <mergeCell ref="D47:I47"/>
    <mergeCell ref="J47:L47"/>
    <mergeCell ref="N47:O47"/>
    <mergeCell ref="V47:X47"/>
    <mergeCell ref="A48:C48"/>
    <mergeCell ref="D48:I48"/>
    <mergeCell ref="J48:L48"/>
    <mergeCell ref="N48:O48"/>
    <mergeCell ref="P48:R48"/>
    <mergeCell ref="S48:U48"/>
    <mergeCell ref="V48:X48"/>
    <mergeCell ref="A45:C45"/>
    <mergeCell ref="D45:I45"/>
    <mergeCell ref="J45:L45"/>
    <mergeCell ref="N45:O45"/>
    <mergeCell ref="P45:R45"/>
    <mergeCell ref="S45:U45"/>
    <mergeCell ref="V45:X45"/>
    <mergeCell ref="A44:C44"/>
    <mergeCell ref="D44:I44"/>
    <mergeCell ref="S43:U43"/>
    <mergeCell ref="V43:X43"/>
    <mergeCell ref="A42:C42"/>
    <mergeCell ref="D42:I42"/>
    <mergeCell ref="J42:L42"/>
    <mergeCell ref="N42:O42"/>
    <mergeCell ref="P42:R42"/>
    <mergeCell ref="S42:U42"/>
    <mergeCell ref="J44:L44"/>
    <mergeCell ref="N44:O44"/>
    <mergeCell ref="P44:R44"/>
    <mergeCell ref="S44:U44"/>
    <mergeCell ref="V42:X42"/>
    <mergeCell ref="A43:C43"/>
    <mergeCell ref="D43:I43"/>
    <mergeCell ref="J43:L43"/>
    <mergeCell ref="N43:O43"/>
    <mergeCell ref="P43:R43"/>
    <mergeCell ref="V44:X44"/>
    <mergeCell ref="A41:C41"/>
    <mergeCell ref="D41:I41"/>
    <mergeCell ref="J41:L41"/>
    <mergeCell ref="N41:O41"/>
    <mergeCell ref="P41:R41"/>
    <mergeCell ref="S41:U41"/>
    <mergeCell ref="V41:X41"/>
    <mergeCell ref="A40:C40"/>
    <mergeCell ref="D40:I40"/>
    <mergeCell ref="S39:U39"/>
    <mergeCell ref="V39:X39"/>
    <mergeCell ref="A38:C38"/>
    <mergeCell ref="D38:I38"/>
    <mergeCell ref="J38:L38"/>
    <mergeCell ref="N38:O38"/>
    <mergeCell ref="P38:R38"/>
    <mergeCell ref="S38:U38"/>
    <mergeCell ref="J40:L40"/>
    <mergeCell ref="N40:O40"/>
    <mergeCell ref="P40:R40"/>
    <mergeCell ref="S40:U40"/>
    <mergeCell ref="V38:X38"/>
    <mergeCell ref="A39:C39"/>
    <mergeCell ref="D39:I39"/>
    <mergeCell ref="J39:L39"/>
    <mergeCell ref="N39:O39"/>
    <mergeCell ref="P39:R39"/>
    <mergeCell ref="V40:X40"/>
    <mergeCell ref="A37:C37"/>
    <mergeCell ref="D37:I37"/>
    <mergeCell ref="J37:L37"/>
    <mergeCell ref="N37:O37"/>
    <mergeCell ref="P37:R37"/>
    <mergeCell ref="S37:U37"/>
    <mergeCell ref="V37:X37"/>
    <mergeCell ref="A36:C36"/>
    <mergeCell ref="D36:I36"/>
    <mergeCell ref="S35:U35"/>
    <mergeCell ref="V35:X35"/>
    <mergeCell ref="A34:C34"/>
    <mergeCell ref="D34:I34"/>
    <mergeCell ref="J34:L34"/>
    <mergeCell ref="N34:O34"/>
    <mergeCell ref="P34:R34"/>
    <mergeCell ref="S34:U34"/>
    <mergeCell ref="J36:L36"/>
    <mergeCell ref="N36:O36"/>
    <mergeCell ref="P36:R36"/>
    <mergeCell ref="S36:U36"/>
    <mergeCell ref="V34:X34"/>
    <mergeCell ref="A35:C35"/>
    <mergeCell ref="D35:I35"/>
    <mergeCell ref="J35:L35"/>
    <mergeCell ref="N35:O35"/>
    <mergeCell ref="P35:R35"/>
    <mergeCell ref="V36:X36"/>
    <mergeCell ref="A33:C33"/>
    <mergeCell ref="D33:I33"/>
    <mergeCell ref="J33:L33"/>
    <mergeCell ref="N33:O33"/>
    <mergeCell ref="P33:R33"/>
    <mergeCell ref="S33:U33"/>
    <mergeCell ref="V33:X33"/>
    <mergeCell ref="A32:C32"/>
    <mergeCell ref="D32:I32"/>
    <mergeCell ref="S31:U31"/>
    <mergeCell ref="V31:X31"/>
    <mergeCell ref="A30:C30"/>
    <mergeCell ref="D30:I30"/>
    <mergeCell ref="J30:L30"/>
    <mergeCell ref="N30:O30"/>
    <mergeCell ref="P30:R30"/>
    <mergeCell ref="S30:U30"/>
    <mergeCell ref="J32:L32"/>
    <mergeCell ref="N32:O32"/>
    <mergeCell ref="P32:R32"/>
    <mergeCell ref="S32:U32"/>
    <mergeCell ref="V30:X30"/>
    <mergeCell ref="A31:C31"/>
    <mergeCell ref="D31:I31"/>
    <mergeCell ref="J31:L31"/>
    <mergeCell ref="N31:O31"/>
    <mergeCell ref="P31:R31"/>
    <mergeCell ref="V32:X32"/>
    <mergeCell ref="A29:C29"/>
    <mergeCell ref="D29:I29"/>
    <mergeCell ref="J29:L29"/>
    <mergeCell ref="N29:O29"/>
    <mergeCell ref="P29:R29"/>
    <mergeCell ref="S29:U29"/>
    <mergeCell ref="V29:X29"/>
    <mergeCell ref="A28:C28"/>
    <mergeCell ref="D28:I28"/>
    <mergeCell ref="S27:U27"/>
    <mergeCell ref="V27:X27"/>
    <mergeCell ref="A26:C26"/>
    <mergeCell ref="D26:I26"/>
    <mergeCell ref="J26:L26"/>
    <mergeCell ref="N26:O26"/>
    <mergeCell ref="P26:R26"/>
    <mergeCell ref="S26:U26"/>
    <mergeCell ref="J28:L28"/>
    <mergeCell ref="N28:O28"/>
    <mergeCell ref="P28:R28"/>
    <mergeCell ref="S28:U28"/>
    <mergeCell ref="V26:X26"/>
    <mergeCell ref="A27:C27"/>
    <mergeCell ref="D27:I27"/>
    <mergeCell ref="J27:L27"/>
    <mergeCell ref="N27:O27"/>
    <mergeCell ref="P27:R27"/>
    <mergeCell ref="V28:X28"/>
    <mergeCell ref="A25:C25"/>
    <mergeCell ref="D25:I25"/>
    <mergeCell ref="J25:L25"/>
    <mergeCell ref="N25:O25"/>
    <mergeCell ref="P25:R25"/>
    <mergeCell ref="S25:U25"/>
    <mergeCell ref="V25:X25"/>
    <mergeCell ref="A24:C24"/>
    <mergeCell ref="D24:I24"/>
    <mergeCell ref="J24:L24"/>
    <mergeCell ref="N24:O24"/>
    <mergeCell ref="P24:R24"/>
    <mergeCell ref="S24:U24"/>
    <mergeCell ref="V22:X22"/>
    <mergeCell ref="A23:C23"/>
    <mergeCell ref="D23:I23"/>
    <mergeCell ref="J23:L23"/>
    <mergeCell ref="N23:O23"/>
    <mergeCell ref="P23:R23"/>
    <mergeCell ref="V24:X24"/>
    <mergeCell ref="A14:I14"/>
    <mergeCell ref="J14:R14"/>
    <mergeCell ref="S14:X14"/>
    <mergeCell ref="A15:I21"/>
    <mergeCell ref="J15:R21"/>
    <mergeCell ref="S15:X21"/>
    <mergeCell ref="S23:U23"/>
    <mergeCell ref="V23:X23"/>
    <mergeCell ref="A22:C22"/>
    <mergeCell ref="D22:I22"/>
    <mergeCell ref="J22:L22"/>
    <mergeCell ref="N22:O22"/>
    <mergeCell ref="P22:R22"/>
    <mergeCell ref="S22:U22"/>
    <mergeCell ref="A10:E10"/>
    <mergeCell ref="F10:J10"/>
    <mergeCell ref="O10:R10"/>
    <mergeCell ref="S10:X10"/>
    <mergeCell ref="A11:E11"/>
    <mergeCell ref="F11:J11"/>
    <mergeCell ref="P11:R11"/>
    <mergeCell ref="S11:V11"/>
    <mergeCell ref="A12:E12"/>
    <mergeCell ref="F12:M12"/>
    <mergeCell ref="P12:R12"/>
    <mergeCell ref="A5:F5"/>
    <mergeCell ref="A7:E7"/>
    <mergeCell ref="F7:J7"/>
    <mergeCell ref="A8:E8"/>
    <mergeCell ref="F8:M8"/>
    <mergeCell ref="P8:R8"/>
    <mergeCell ref="S8:X8"/>
    <mergeCell ref="A9:E9"/>
    <mergeCell ref="F9:N9"/>
    <mergeCell ref="P9:R9"/>
    <mergeCell ref="S9:X9"/>
    <mergeCell ref="M1:O1"/>
    <mergeCell ref="P1:R1"/>
    <mergeCell ref="S1:X1"/>
    <mergeCell ref="H2:Q3"/>
    <mergeCell ref="S2:X2"/>
    <mergeCell ref="A3:D4"/>
    <mergeCell ref="S3:X3"/>
    <mergeCell ref="I4:P4"/>
    <mergeCell ref="S4:X4"/>
  </mergeCells>
  <hyperlinks>
    <hyperlink ref="R66" r:id="rId1" xr:uid="{00000000-0004-0000-0400-000000000000}"/>
  </hyperlinks>
  <pageMargins left="0.7" right="0.7" top="0.75" bottom="0.75" header="0.3" footer="0.3"/>
  <pageSetup scale="84" orientation="portrait" horizontalDpi="4294967293" r:id="rId2"/>
  <drawing r:id="rId3"/>
  <legacyDrawing r:id="rId4"/>
  <oleObjects>
    <mc:AlternateContent xmlns:mc="http://schemas.openxmlformats.org/markup-compatibility/2006">
      <mc:Choice Requires="x14">
        <oleObject progId="Word.Picture.8" shapeId="3073" r:id="rId5">
          <objectPr defaultSize="0" autoPict="0" r:id="rId6">
            <anchor moveWithCells="1" sizeWithCells="1">
              <from>
                <xdr:col>0</xdr:col>
                <xdr:colOff>60960</xdr:colOff>
                <xdr:row>4</xdr:row>
                <xdr:rowOff>60960</xdr:rowOff>
              </from>
              <to>
                <xdr:col>23</xdr:col>
                <xdr:colOff>213360</xdr:colOff>
                <xdr:row>5</xdr:row>
                <xdr:rowOff>99060</xdr:rowOff>
              </to>
            </anchor>
          </objectPr>
        </oleObject>
      </mc:Choice>
      <mc:Fallback>
        <oleObject progId="Word.Picture.8" shapeId="3073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5E8CE809B2F44B96568C5E6F299DE2" ma:contentTypeVersion="16" ma:contentTypeDescription="Create a new document." ma:contentTypeScope="" ma:versionID="5c434f5ec7c2fc4444e103aa81532598">
  <xsd:schema xmlns:xsd="http://www.w3.org/2001/XMLSchema" xmlns:xs="http://www.w3.org/2001/XMLSchema" xmlns:p="http://schemas.microsoft.com/office/2006/metadata/properties" xmlns:ns1="http://schemas.microsoft.com/sharepoint/v3" xmlns:ns3="cb8b1ad4-715f-4425-be76-15c91fea1b08" xmlns:ns4="afb72793-00e4-42c3-b75d-49367f829396" targetNamespace="http://schemas.microsoft.com/office/2006/metadata/properties" ma:root="true" ma:fieldsID="f9ff0d239f1754509889bfe9944a8017" ns1:_="" ns3:_="" ns4:_="">
    <xsd:import namespace="http://schemas.microsoft.com/sharepoint/v3"/>
    <xsd:import namespace="cb8b1ad4-715f-4425-be76-15c91fea1b08"/>
    <xsd:import namespace="afb72793-00e4-42c3-b75d-49367f829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b1ad4-715f-4425-be76-15c91fea1b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72793-00e4-42c3-b75d-49367f829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5CA46-192A-41F2-A0CB-3D25F46CD7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8b1ad4-715f-4425-be76-15c91fea1b08"/>
    <ds:schemaRef ds:uri="afb72793-00e4-42c3-b75d-49367f829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A8BCC8-2B5C-42C0-BE82-B42D56D34548}">
  <ds:schemaRefs>
    <ds:schemaRef ds:uri="http://schemas.openxmlformats.org/package/2006/metadata/core-properties"/>
    <ds:schemaRef ds:uri="cb8b1ad4-715f-4425-be76-15c91fea1b08"/>
    <ds:schemaRef ds:uri="http://schemas.microsoft.com/office/infopath/2007/PartnerControls"/>
    <ds:schemaRef ds:uri="http://purl.org/dc/terms/"/>
    <ds:schemaRef ds:uri="http://schemas.microsoft.com/office/2006/documentManagement/types"/>
    <ds:schemaRef ds:uri="afb72793-00e4-42c3-b75d-49367f829396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24EFD3-B01B-4FC5-9C2E-F60C49B7F6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Commercial Invoice</vt:lpstr>
      <vt:lpstr>Example Inbond Shipment</vt:lpstr>
      <vt:lpstr>Example Direct Shipment</vt:lpstr>
      <vt:lpstr>Packing List</vt:lpstr>
      <vt:lpstr>Comm Inv</vt:lpstr>
      <vt:lpstr>CI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jeb</dc:creator>
  <cp:lastModifiedBy>Mathis, Holden</cp:lastModifiedBy>
  <cp:lastPrinted>2021-08-20T20:06:42Z</cp:lastPrinted>
  <dcterms:created xsi:type="dcterms:W3CDTF">2011-04-26T13:42:44Z</dcterms:created>
  <dcterms:modified xsi:type="dcterms:W3CDTF">2021-09-17T19:04:58Z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0x010100735E8CE809B2F44B96568C5E6F299DE2</vt:lpwstr>
  </property>
</Properties>
</file>